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使い方" sheetId="1" state="visible" r:id="rId1"/>
    <sheet name="会議室予約表" sheetId="2" state="visible" r:id="rId2"/>
    <sheet name="社用車の週間予約表" sheetId="3" state="visible" r:id="rId3"/>
    <sheet name="備品の貸出台帳" sheetId="4" state="visible" r:id="rId4"/>
  </sheets>
  <definedNames>
    <definedName name="_xlnm.Print_Area" localSheetId="1">'会議室予約表'!$A$1:$G$27</definedName>
    <definedName name="_xlnm.Print_Area" localSheetId="2">'社用車の週間予約表'!$A$1:$G$19</definedName>
    <definedName name="_xlnm.Print_Area" localSheetId="3">'備品の貸出台帳'!$A$1:$I$43</definedName>
  </definedNames>
  <calcPr calcId="124519" fullCalcOnLoad="1"/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yyyy/mm/dd (aaa)"/>
    <numFmt numFmtId="166" formatCode="yyyy/mm/dd"/>
    <numFmt numFmtId="167" formatCode="m/d"/>
  </numFmts>
  <fonts count="9">
    <font>
      <name val="Calibri"/>
      <family val="2"/>
      <color theme="1"/>
      <sz val="11"/>
      <scheme val="minor"/>
    </font>
    <font>
      <name val="Yu Gothic"/>
      <b val="1"/>
      <color rgb="00000000"/>
      <sz val="16"/>
    </font>
    <font>
      <name val="Yu Gothic"/>
      <b val="1"/>
      <color rgb="00000000"/>
      <sz val="10"/>
    </font>
    <font>
      <name val="Yu Gothic"/>
      <color rgb="00000000"/>
      <sz val="10"/>
    </font>
    <font>
      <name val="Yu Gothic"/>
      <color rgb="000563C1"/>
      <sz val="10"/>
    </font>
    <font>
      <name val="Yu Gothic"/>
      <color rgb="00000000"/>
      <sz val="9"/>
    </font>
    <font>
      <name val="Yu Gothic"/>
      <i val="1"/>
      <color rgb="007F7F7F"/>
      <sz val="9"/>
    </font>
    <font>
      <name val="Yu Gothic"/>
      <color rgb="007F7F7F"/>
      <sz val="10"/>
    </font>
    <font>
      <name val="Yu Gothic"/>
      <i val="1"/>
      <color rgb="007F7F7F"/>
      <sz val="10"/>
    </font>
  </fonts>
  <fills count="4">
    <fill>
      <patternFill/>
    </fill>
    <fill>
      <patternFill patternType="gray125"/>
    </fill>
    <fill>
      <patternFill patternType="solid">
        <fgColor rgb="00E8EEF7"/>
      </patternFill>
    </fill>
    <fill>
      <patternFill patternType="solid">
        <fgColor rgb="00FFF9DB"/>
      </patternFill>
    </fill>
  </fills>
  <borders count="5">
    <border>
      <left/>
      <right/>
      <top/>
      <bottom/>
      <diagonal/>
    </border>
    <border>
      <left style="thin">
        <color rgb="00A0A0A0"/>
      </left>
      <right style="thin">
        <color rgb="00A0A0A0"/>
      </right>
      <top style="thin">
        <color rgb="00A0A0A0"/>
      </top>
      <bottom style="thin">
        <color rgb="00A0A0A0"/>
      </bottom>
    </border>
    <border>
      <left/>
      <right/>
      <top style="thin">
        <color rgb="00A0A0A0"/>
      </top>
      <bottom/>
      <diagonal/>
    </border>
    <border>
      <left/>
      <right style="thin">
        <color rgb="00A0A0A0"/>
      </right>
      <top style="thin">
        <color rgb="00A0A0A0"/>
      </top>
      <bottom/>
      <diagonal/>
    </border>
    <border>
      <left/>
      <right style="thin">
        <color rgb="00A0A0A0"/>
      </right>
      <top style="thin">
        <color rgb="00A0A0A0"/>
      </top>
      <bottom style="thin">
        <color rgb="00A0A0A0"/>
      </bottom>
      <diagonal/>
    </border>
  </borders>
  <cellStyleXfs count="1">
    <xf numFmtId="0" fontId="0" fillId="0" borderId="0"/>
  </cellStyleXfs>
  <cellXfs count="2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2" borderId="1" applyAlignment="1" pivotButton="0" quotePrefix="0" xfId="0">
      <alignment horizontal="left" vertical="center" wrapText="1"/>
    </xf>
    <xf numFmtId="0" fontId="3" fillId="0" borderId="1" applyAlignment="1" pivotButton="0" quotePrefix="0" xfId="0">
      <alignment horizontal="left" vertical="top" wrapText="1"/>
    </xf>
    <xf numFmtId="0" fontId="4" fillId="0" borderId="1" applyAlignment="1" pivotButton="0" quotePrefix="0" xfId="0">
      <alignment horizontal="left" vertical="top" wrapText="1"/>
    </xf>
    <xf numFmtId="0" fontId="2" fillId="2" borderId="1" applyAlignment="1" pivotButton="0" quotePrefix="0" xfId="0">
      <alignment horizontal="center" vertical="center" wrapText="1"/>
    </xf>
    <xf numFmtId="165" fontId="3" fillId="3" borderId="1" applyAlignment="1" pivotButton="0" quotePrefix="0" xfId="0">
      <alignment horizontal="center" vertical="center" wrapText="1"/>
    </xf>
    <xf numFmtId="0" fontId="3" fillId="0" borderId="0" applyAlignment="1" pivotButton="0" quotePrefix="0" xfId="0">
      <alignment horizontal="left" vertical="center" wrapText="1"/>
    </xf>
    <xf numFmtId="0" fontId="2" fillId="3" borderId="1" applyAlignment="1" pivotButton="0" quotePrefix="0" xfId="0">
      <alignment horizontal="center" vertical="center" wrapText="1"/>
    </xf>
    <xf numFmtId="20" fontId="2" fillId="2" borderId="1" applyAlignment="1" pivotButton="0" quotePrefix="0" xfId="0">
      <alignment horizontal="center" vertical="center" wrapText="1"/>
    </xf>
    <xf numFmtId="0" fontId="5" fillId="3" borderId="1" applyAlignment="1" pivotButton="0" quotePrefix="0" xfId="0">
      <alignment horizontal="left" vertical="center" wrapText="1"/>
    </xf>
    <xf numFmtId="0" fontId="6" fillId="3" borderId="1" applyAlignment="1" pivotButton="0" quotePrefix="0" xfId="0">
      <alignment horizontal="left" vertical="center" wrapText="1"/>
    </xf>
    <xf numFmtId="166" fontId="3" fillId="3" borderId="1" applyAlignment="1" pivotButton="0" quotePrefix="0" xfId="0">
      <alignment horizontal="center" vertical="center" wrapText="1"/>
    </xf>
    <xf numFmtId="0" fontId="0" fillId="0" borderId="4" pivotButton="0" quotePrefix="0" xfId="0"/>
    <xf numFmtId="167" fontId="2" fillId="2" borderId="1" applyAlignment="1" pivotButton="0" quotePrefix="0" xfId="0">
      <alignment horizontal="center" vertical="center" wrapText="1"/>
    </xf>
    <xf numFmtId="0" fontId="3" fillId="2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7" fillId="0" borderId="0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 wrapText="1"/>
    </xf>
    <xf numFmtId="166" fontId="8" fillId="3" borderId="1" applyAlignment="1" pivotButton="0" quotePrefix="0" xfId="0">
      <alignment horizontal="center" vertical="center" wrapText="1"/>
    </xf>
    <xf numFmtId="0" fontId="8" fillId="3" borderId="1" applyAlignment="1" pivotButton="0" quotePrefix="0" xfId="0">
      <alignment horizontal="left" vertical="center" wrapText="1"/>
    </xf>
    <xf numFmtId="0" fontId="8" fillId="3" borderId="1" applyAlignment="1" pivotButton="0" quotePrefix="0" xfId="0">
      <alignment horizontal="center" vertical="center" wrapText="1"/>
    </xf>
    <xf numFmtId="0" fontId="3" fillId="3" borderId="1" applyAlignment="1" pivotButton="0" quotePrefix="0" xfId="0">
      <alignment horizontal="left" vertical="center" wrapText="1"/>
    </xf>
    <xf numFmtId="0" fontId="3" fillId="3" borderId="1" applyAlignment="1" pivotButton="0" quotePrefix="0" xfId="0">
      <alignment horizontal="center" vertical="center" wrapText="1"/>
    </xf>
  </cellXfs>
  <cellStyles count="1">
    <cellStyle name="Normal" xfId="0" builtinId="0" hidden="0"/>
  </cellStyles>
  <dxfs count="2">
    <dxf>
      <fill>
        <patternFill patternType="solid">
          <fgColor rgb="00CFE3F7"/>
          <bgColor rgb="00CFE3F7"/>
        </patternFill>
      </fill>
    </dxf>
    <dxf>
      <fill>
        <patternFill patternType="solid">
          <fgColor rgb="00F8CBCB"/>
          <bgColor rgb="00F8CBCB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kasaneru.hirogeru.net/guide/yoyaku" TargetMode="External" Id="rId1" 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10"/>
  <sheetViews>
    <sheetView showGridLines="0" workbookViewId="0">
      <selection activeCell="A1" sqref="A1"/>
    </sheetView>
  </sheetViews>
  <sheetFormatPr baseColWidth="8" defaultRowHeight="15"/>
  <cols>
    <col width="3" customWidth="1" min="1" max="1"/>
    <col width="24" customWidth="1" min="2" max="2"/>
    <col width="78" customWidth="1" min="3" max="3"/>
  </cols>
  <sheetData>
    <row r="1" ht="34" customHeight="1">
      <c r="A1" s="1" t="inlineStr">
        <is>
          <t>会議室・社用車・備品の予約表 無料テンプレート</t>
        </is>
      </c>
    </row>
    <row r="3" ht="32" customHeight="1">
      <c r="B3" s="2" t="inlineStr">
        <is>
          <t>このファイルについて</t>
        </is>
      </c>
      <c r="C3" s="3" t="inlineStr">
        <is>
          <t>会議室の予約表（1日・30分刻み）、社用車の週間予約表、備品の貸出台帳の3つを、1つのExcelにまとめました。無料・登録不要・商用利用可・改変自由です。</t>
        </is>
      </c>
    </row>
    <row r="4" ht="32" customHeight="1">
      <c r="B4" s="2" t="inlineStr">
        <is>
          <t>記入するセル</t>
        </is>
      </c>
      <c r="C4" s="3" t="inlineStr">
        <is>
          <t>薄い黄色のセルが、記入する場所です。予約が入ったセルは、自動で青く塗られます。</t>
        </is>
      </c>
    </row>
    <row r="5" ht="48" customHeight="1">
      <c r="B5" s="2" t="inlineStr">
        <is>
          <t>会議室の予約表</t>
        </is>
      </c>
      <c r="C5" s="3" t="inlineStr">
        <is>
          <t>日付と、会議室の名前を入れます。予約は、使う時間のセルに「部署・氏名・用件」を入れます（複数のセルにまたがるときは、各セルに同じ内容を入れるか、セルを結合してください）。</t>
        </is>
      </c>
    </row>
    <row r="6" ht="32" customHeight="1">
      <c r="B6" s="2" t="inlineStr">
        <is>
          <t>社用車の週間予約表</t>
        </is>
      </c>
      <c r="C6" s="3" t="inlineStr">
        <is>
          <t>週の開始日を入れると、7日分の日付・曜日が自動で入ります。午前・午後ごとに、使う人を入れます。</t>
        </is>
      </c>
    </row>
    <row r="7" ht="32" customHeight="1">
      <c r="B7" s="2" t="inlineStr">
        <is>
          <t>備品の貸出台帳</t>
        </is>
      </c>
      <c r="C7" s="3" t="inlineStr">
        <is>
          <t>貸出日・品名・借りた人・返却予定日を入れ、返却したら返却日を入れます。返却予定日を過ぎて、返却日が空のものは、自動で赤く塗られ、「期限超過」と出ます。</t>
        </is>
      </c>
    </row>
    <row r="8" ht="48" customHeight="1">
      <c r="B8" s="2" t="inlineStr">
        <is>
          <t>注意</t>
        </is>
      </c>
      <c r="C8" s="3" t="inlineStr">
        <is>
          <t>Excelを複数人で同時に編集すると、予約が重なったり、上書きされたりします。共有のフォルダで使うときは、1人ずつ開くか、OneDrive等の共同編集を使ってください。</t>
        </is>
      </c>
    </row>
    <row r="9" ht="48" customHeight="1">
      <c r="B9" s="2" t="inlineStr">
        <is>
          <t>Excelの限界</t>
        </is>
      </c>
      <c r="C9" s="3" t="inlineStr">
        <is>
          <t>予約表を共有すると、同時に予約が入って重なる、誰が予約したか分からない、といった問題が起きます。重複を防ぎ、スマホから予約できる仕組みなら、KASANERU（30日間、無料で試せます）が使えます。</t>
        </is>
      </c>
    </row>
    <row r="10" ht="32" customHeight="1">
      <c r="B10" s="2" t="inlineStr">
        <is>
          <t>KASANERU</t>
        </is>
      </c>
      <c r="C10" s="4" t="inlineStr">
        <is>
          <t>https://kasaneru.hirogeru.net/guide/yoyaku</t>
        </is>
      </c>
    </row>
  </sheetData>
  <mergeCells count="1">
    <mergeCell ref="A1:C1"/>
  </mergeCells>
  <hyperlinks>
    <hyperlink xmlns:r="http://schemas.openxmlformats.org/officeDocument/2006/relationships" ref="C10" r:id="rId1"/>
  </hyperlinks>
  <pageMargins left="0.4" right="0.4" top="0.5" bottom="0.5" header="0.5" footer="0.5"/>
  <pageSetup orientation="portrait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G27"/>
  <sheetViews>
    <sheetView showGridLines="0"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</cols>
  <sheetData>
    <row r="1" ht="32" customHeight="1">
      <c r="A1" s="1" t="inlineStr">
        <is>
          <t>会　議　室　予　約　表</t>
        </is>
      </c>
    </row>
    <row r="2">
      <c r="A2" s="5" t="inlineStr">
        <is>
          <t>日付</t>
        </is>
      </c>
      <c r="B2" s="6" t="n">
        <v>46328</v>
      </c>
      <c r="C2" s="7">
        <f>IF(B2="","",CHOOSE(WEEKDAY(B2),"日","月","火","水","木","金","土")&amp;"曜日")</f>
        <v/>
      </c>
    </row>
    <row r="3">
      <c r="A3" s="5" t="inlineStr">
        <is>
          <t>時間</t>
        </is>
      </c>
      <c r="B3" s="8" t="inlineStr">
        <is>
          <t>会議室A</t>
        </is>
      </c>
      <c r="C3" s="8" t="inlineStr">
        <is>
          <t>会議室B</t>
        </is>
      </c>
      <c r="D3" s="8" t="inlineStr">
        <is>
          <t>会議室C</t>
        </is>
      </c>
      <c r="E3" s="8" t="inlineStr">
        <is>
          <t>応接室</t>
        </is>
      </c>
      <c r="F3" s="8" t="inlineStr">
        <is>
          <t>（記入）</t>
        </is>
      </c>
      <c r="G3" s="8" t="inlineStr">
        <is>
          <t>（記入）</t>
        </is>
      </c>
    </row>
    <row r="4">
      <c r="A4" s="9" t="n">
        <v>0.3333333333333333</v>
      </c>
      <c r="B4" s="10" t="n"/>
      <c r="C4" s="10" t="n"/>
      <c r="D4" s="10" t="n"/>
      <c r="E4" s="10" t="n"/>
      <c r="F4" s="10" t="n"/>
      <c r="G4" s="10" t="n"/>
    </row>
    <row r="5">
      <c r="A5" s="9" t="n">
        <v>0.3541666666666667</v>
      </c>
      <c r="B5" s="10" t="n"/>
      <c r="C5" s="10" t="n"/>
      <c r="D5" s="10" t="n"/>
      <c r="E5" s="10" t="n"/>
      <c r="F5" s="10" t="n"/>
      <c r="G5" s="10" t="n"/>
    </row>
    <row r="6">
      <c r="A6" s="9" t="n">
        <v>0.375</v>
      </c>
      <c r="B6" s="11" t="inlineStr">
        <is>
          <t>（記入例）営業 山田 定例会議</t>
        </is>
      </c>
      <c r="C6" s="10" t="n"/>
      <c r="D6" s="10" t="n"/>
      <c r="E6" s="10" t="n"/>
      <c r="F6" s="10" t="n"/>
      <c r="G6" s="10" t="n"/>
    </row>
    <row r="7">
      <c r="A7" s="9" t="n">
        <v>0.3958333333333333</v>
      </c>
      <c r="B7" s="11" t="inlineStr">
        <is>
          <t>（記入例）営業 山田 定例会議</t>
        </is>
      </c>
      <c r="C7" s="10" t="n"/>
      <c r="D7" s="10" t="n"/>
      <c r="E7" s="10" t="n"/>
      <c r="F7" s="10" t="n"/>
      <c r="G7" s="10" t="n"/>
    </row>
    <row r="8">
      <c r="A8" s="9" t="n">
        <v>0.4166666666666667</v>
      </c>
      <c r="B8" s="10" t="n"/>
      <c r="C8" s="10" t="n"/>
      <c r="D8" s="10" t="n"/>
      <c r="E8" s="10" t="n"/>
      <c r="F8" s="10" t="n"/>
      <c r="G8" s="10" t="n"/>
    </row>
    <row r="9">
      <c r="A9" s="9" t="n">
        <v>0.4375</v>
      </c>
      <c r="B9" s="10" t="n"/>
      <c r="C9" s="10" t="n"/>
      <c r="D9" s="10" t="n"/>
      <c r="E9" s="10" t="n"/>
      <c r="F9" s="10" t="n"/>
      <c r="G9" s="10" t="n"/>
    </row>
    <row r="10">
      <c r="A10" s="9" t="n">
        <v>0.4583333333333333</v>
      </c>
      <c r="B10" s="10" t="n"/>
      <c r="C10" s="10" t="n"/>
      <c r="D10" s="10" t="n"/>
      <c r="E10" s="10" t="n"/>
      <c r="F10" s="10" t="n"/>
      <c r="G10" s="10" t="n"/>
    </row>
    <row r="11">
      <c r="A11" s="9" t="n">
        <v>0.4791666666666667</v>
      </c>
      <c r="B11" s="10" t="n"/>
      <c r="C11" s="10" t="n"/>
      <c r="D11" s="10" t="n"/>
      <c r="E11" s="10" t="n"/>
      <c r="F11" s="10" t="n"/>
      <c r="G11" s="10" t="n"/>
    </row>
    <row r="12">
      <c r="A12" s="9" t="n">
        <v>0.5</v>
      </c>
      <c r="B12" s="10" t="n"/>
      <c r="C12" s="10" t="n"/>
      <c r="D12" s="10" t="n"/>
      <c r="E12" s="10" t="n"/>
      <c r="F12" s="10" t="n"/>
      <c r="G12" s="10" t="n"/>
    </row>
    <row r="13">
      <c r="A13" s="9" t="n">
        <v>0.5208333333333334</v>
      </c>
      <c r="B13" s="10" t="n"/>
      <c r="C13" s="10" t="n"/>
      <c r="D13" s="10" t="n"/>
      <c r="E13" s="10" t="n"/>
      <c r="F13" s="10" t="n"/>
      <c r="G13" s="10" t="n"/>
    </row>
    <row r="14">
      <c r="A14" s="9" t="n">
        <v>0.5416666666666666</v>
      </c>
      <c r="B14" s="10" t="n"/>
      <c r="C14" s="10" t="n"/>
      <c r="D14" s="10" t="n"/>
      <c r="E14" s="10" t="n"/>
      <c r="F14" s="10" t="n"/>
      <c r="G14" s="10" t="n"/>
    </row>
    <row r="15">
      <c r="A15" s="9" t="n">
        <v>0.5625</v>
      </c>
      <c r="B15" s="10" t="n"/>
      <c r="C15" s="10" t="n"/>
      <c r="D15" s="10" t="n"/>
      <c r="E15" s="10" t="n"/>
      <c r="F15" s="10" t="n"/>
      <c r="G15" s="10" t="n"/>
    </row>
    <row r="16">
      <c r="A16" s="9" t="n">
        <v>0.5833333333333334</v>
      </c>
      <c r="B16" s="10" t="n"/>
      <c r="C16" s="10" t="n"/>
      <c r="D16" s="10" t="n"/>
      <c r="E16" s="10" t="n"/>
      <c r="F16" s="10" t="n"/>
      <c r="G16" s="10" t="n"/>
    </row>
    <row r="17">
      <c r="A17" s="9" t="n">
        <v>0.6041666666666666</v>
      </c>
      <c r="B17" s="10" t="n"/>
      <c r="C17" s="10" t="n"/>
      <c r="D17" s="10" t="n"/>
      <c r="E17" s="10" t="n"/>
      <c r="F17" s="10" t="n"/>
      <c r="G17" s="10" t="n"/>
    </row>
    <row r="18">
      <c r="A18" s="9" t="n">
        <v>0.625</v>
      </c>
      <c r="B18" s="10" t="n"/>
      <c r="C18" s="10" t="n"/>
      <c r="D18" s="10" t="n"/>
      <c r="E18" s="10" t="n"/>
      <c r="F18" s="10" t="n"/>
      <c r="G18" s="10" t="n"/>
    </row>
    <row r="19">
      <c r="A19" s="9" t="n">
        <v>0.6458333333333334</v>
      </c>
      <c r="B19" s="10" t="n"/>
      <c r="C19" s="10" t="n"/>
      <c r="D19" s="10" t="n"/>
      <c r="E19" s="10" t="n"/>
      <c r="F19" s="10" t="n"/>
      <c r="G19" s="10" t="n"/>
    </row>
    <row r="20">
      <c r="A20" s="9" t="n">
        <v>0.6666666666666666</v>
      </c>
      <c r="B20" s="10" t="n"/>
      <c r="C20" s="10" t="n"/>
      <c r="D20" s="10" t="n"/>
      <c r="E20" s="10" t="n"/>
      <c r="F20" s="10" t="n"/>
      <c r="G20" s="10" t="n"/>
    </row>
    <row r="21">
      <c r="A21" s="9" t="n">
        <v>0.6875</v>
      </c>
      <c r="B21" s="10" t="n"/>
      <c r="C21" s="10" t="n"/>
      <c r="D21" s="10" t="n"/>
      <c r="E21" s="10" t="n"/>
      <c r="F21" s="10" t="n"/>
      <c r="G21" s="10" t="n"/>
    </row>
    <row r="22">
      <c r="A22" s="9" t="n">
        <v>0.7083333333333334</v>
      </c>
      <c r="B22" s="10" t="n"/>
      <c r="C22" s="10" t="n"/>
      <c r="D22" s="10" t="n"/>
      <c r="E22" s="10" t="n"/>
      <c r="F22" s="10" t="n"/>
      <c r="G22" s="10" t="n"/>
    </row>
    <row r="23">
      <c r="A23" s="9" t="n">
        <v>0.7291666666666666</v>
      </c>
      <c r="B23" s="10" t="n"/>
      <c r="C23" s="10" t="n"/>
      <c r="D23" s="10" t="n"/>
      <c r="E23" s="10" t="n"/>
      <c r="F23" s="10" t="n"/>
      <c r="G23" s="10" t="n"/>
    </row>
    <row r="24">
      <c r="A24" s="9" t="n">
        <v>0.75</v>
      </c>
      <c r="B24" s="10" t="n"/>
      <c r="C24" s="10" t="n"/>
      <c r="D24" s="10" t="n"/>
      <c r="E24" s="10" t="n"/>
      <c r="F24" s="10" t="n"/>
      <c r="G24" s="10" t="n"/>
    </row>
    <row r="25">
      <c r="A25" s="9" t="n">
        <v>0.7708333333333334</v>
      </c>
      <c r="B25" s="10" t="n"/>
      <c r="C25" s="10" t="n"/>
      <c r="D25" s="10" t="n"/>
      <c r="E25" s="10" t="n"/>
      <c r="F25" s="10" t="n"/>
      <c r="G25" s="10" t="n"/>
    </row>
    <row r="26">
      <c r="A26" s="9" t="n">
        <v>0.7916666666666666</v>
      </c>
      <c r="B26" s="10" t="n"/>
      <c r="C26" s="10" t="n"/>
      <c r="D26" s="10" t="n"/>
      <c r="E26" s="10" t="n"/>
      <c r="F26" s="10" t="n"/>
      <c r="G26" s="10" t="n"/>
    </row>
    <row r="27">
      <c r="A27" s="9" t="n">
        <v>0.8125</v>
      </c>
      <c r="B27" s="10" t="n"/>
      <c r="C27" s="10" t="n"/>
      <c r="D27" s="10" t="n"/>
      <c r="E27" s="10" t="n"/>
      <c r="F27" s="10" t="n"/>
      <c r="G27" s="10" t="n"/>
    </row>
  </sheetData>
  <mergeCells count="1">
    <mergeCell ref="A1:G1"/>
  </mergeCells>
  <conditionalFormatting sqref="B4:G27">
    <cfRule type="expression" priority="1" dxfId="0" stopIfTrue="0">
      <formula>LEN(B4)&gt;0</formula>
    </cfRule>
  </conditionalFormatting>
  <pageMargins left="0.4" right="0.4" top="0.5" bottom="0.5" header="0.5" footer="0.5"/>
  <pageSetup orientation="landscape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G19"/>
  <sheetViews>
    <sheetView showGridLines="0" workbookViewId="0">
      <selection activeCell="A1" sqref="A1"/>
    </sheetView>
  </sheetViews>
  <sheetFormatPr baseColWidth="8" defaultRowHeight="15"/>
  <cols>
    <col width="14" customWidth="1" min="1" max="1"/>
    <col width="8" customWidth="1" min="2" max="2"/>
    <col width="24" customWidth="1" min="3" max="3"/>
    <col width="24" customWidth="1" min="4" max="4"/>
    <col width="24" customWidth="1" min="5" max="5"/>
    <col width="24" customWidth="1" min="6" max="6"/>
    <col width="24" customWidth="1" min="7" max="7"/>
  </cols>
  <sheetData>
    <row r="1" ht="32" customHeight="1">
      <c r="A1" s="1" t="inlineStr">
        <is>
          <t>社　用　車　週　間　予　約　表</t>
        </is>
      </c>
    </row>
    <row r="2">
      <c r="A2" s="5" t="inlineStr">
        <is>
          <t>週の開始日</t>
        </is>
      </c>
      <c r="B2" s="12" t="n">
        <v>46328</v>
      </c>
      <c r="C2" s="13" t="n"/>
    </row>
    <row r="3">
      <c r="A3" s="5" t="inlineStr">
        <is>
          <t>日付</t>
        </is>
      </c>
      <c r="B3" s="5" t="inlineStr">
        <is>
          <t>時間帯</t>
        </is>
      </c>
      <c r="C3" s="8" t="inlineStr">
        <is>
          <t>車両1（ナンバー）</t>
        </is>
      </c>
      <c r="D3" s="8" t="inlineStr">
        <is>
          <t>車両2（ナンバー）</t>
        </is>
      </c>
      <c r="E3" s="8" t="inlineStr">
        <is>
          <t>車両3（ナンバー）</t>
        </is>
      </c>
      <c r="F3" s="8" t="inlineStr">
        <is>
          <t>（記入）</t>
        </is>
      </c>
      <c r="G3" s="8" t="inlineStr">
        <is>
          <t>（記入）</t>
        </is>
      </c>
    </row>
    <row r="4">
      <c r="A4" s="14">
        <f>TEXT($B$2+0,"m/d")&amp;CHOOSE(WEEKDAY($B$2+0),"（日）","（月）","（火）","（水）","（木）","（金）","（土）")</f>
        <v/>
      </c>
      <c r="B4" s="15" t="inlineStr">
        <is>
          <t>午前</t>
        </is>
      </c>
      <c r="C4" s="11" t="inlineStr">
        <is>
          <t>（記入例）営業 佐藤 ○○社訪問</t>
        </is>
      </c>
      <c r="D4" s="10" t="n"/>
      <c r="E4" s="10" t="n"/>
      <c r="F4" s="10" t="n"/>
      <c r="G4" s="10" t="n"/>
    </row>
    <row r="5">
      <c r="A5" s="16" t="n"/>
      <c r="B5" s="15" t="inlineStr">
        <is>
          <t>午後</t>
        </is>
      </c>
      <c r="C5" s="10" t="n"/>
      <c r="D5" s="10" t="n"/>
      <c r="E5" s="10" t="n"/>
      <c r="F5" s="10" t="n"/>
      <c r="G5" s="10" t="n"/>
    </row>
    <row r="6">
      <c r="A6" s="14">
        <f>TEXT($B$2+1,"m/d")&amp;CHOOSE(WEEKDAY($B$2+1),"（日）","（月）","（火）","（水）","（木）","（金）","（土）")</f>
        <v/>
      </c>
      <c r="B6" s="15" t="inlineStr">
        <is>
          <t>午前</t>
        </is>
      </c>
      <c r="C6" s="10" t="n"/>
      <c r="D6" s="10" t="n"/>
      <c r="E6" s="10" t="n"/>
      <c r="F6" s="10" t="n"/>
      <c r="G6" s="10" t="n"/>
    </row>
    <row r="7">
      <c r="A7" s="16" t="n"/>
      <c r="B7" s="15" t="inlineStr">
        <is>
          <t>午後</t>
        </is>
      </c>
      <c r="C7" s="10" t="n"/>
      <c r="D7" s="10" t="n"/>
      <c r="E7" s="10" t="n"/>
      <c r="F7" s="10" t="n"/>
      <c r="G7" s="10" t="n"/>
    </row>
    <row r="8">
      <c r="A8" s="14">
        <f>TEXT($B$2+2,"m/d")&amp;CHOOSE(WEEKDAY($B$2+2),"（日）","（月）","（火）","（水）","（木）","（金）","（土）")</f>
        <v/>
      </c>
      <c r="B8" s="15" t="inlineStr">
        <is>
          <t>午前</t>
        </is>
      </c>
      <c r="C8" s="10" t="n"/>
      <c r="D8" s="10" t="n"/>
      <c r="E8" s="10" t="n"/>
      <c r="F8" s="10" t="n"/>
      <c r="G8" s="10" t="n"/>
    </row>
    <row r="9">
      <c r="A9" s="16" t="n"/>
      <c r="B9" s="15" t="inlineStr">
        <is>
          <t>午後</t>
        </is>
      </c>
      <c r="C9" s="10" t="n"/>
      <c r="D9" s="10" t="n"/>
      <c r="E9" s="10" t="n"/>
      <c r="F9" s="10" t="n"/>
      <c r="G9" s="10" t="n"/>
    </row>
    <row r="10">
      <c r="A10" s="14">
        <f>TEXT($B$2+3,"m/d")&amp;CHOOSE(WEEKDAY($B$2+3),"（日）","（月）","（火）","（水）","（木）","（金）","（土）")</f>
        <v/>
      </c>
      <c r="B10" s="15" t="inlineStr">
        <is>
          <t>午前</t>
        </is>
      </c>
      <c r="C10" s="10" t="n"/>
      <c r="D10" s="10" t="n"/>
      <c r="E10" s="10" t="n"/>
      <c r="F10" s="10" t="n"/>
      <c r="G10" s="10" t="n"/>
    </row>
    <row r="11">
      <c r="A11" s="16" t="n"/>
      <c r="B11" s="15" t="inlineStr">
        <is>
          <t>午後</t>
        </is>
      </c>
      <c r="C11" s="10" t="n"/>
      <c r="D11" s="10" t="n"/>
      <c r="E11" s="10" t="n"/>
      <c r="F11" s="10" t="n"/>
      <c r="G11" s="10" t="n"/>
    </row>
    <row r="12">
      <c r="A12" s="14">
        <f>TEXT($B$2+4,"m/d")&amp;CHOOSE(WEEKDAY($B$2+4),"（日）","（月）","（火）","（水）","（木）","（金）","（土）")</f>
        <v/>
      </c>
      <c r="B12" s="15" t="inlineStr">
        <is>
          <t>午前</t>
        </is>
      </c>
      <c r="C12" s="10" t="n"/>
      <c r="D12" s="10" t="n"/>
      <c r="E12" s="10" t="n"/>
      <c r="F12" s="10" t="n"/>
      <c r="G12" s="10" t="n"/>
    </row>
    <row r="13">
      <c r="A13" s="16" t="n"/>
      <c r="B13" s="15" t="inlineStr">
        <is>
          <t>午後</t>
        </is>
      </c>
      <c r="C13" s="10" t="n"/>
      <c r="D13" s="10" t="n"/>
      <c r="E13" s="10" t="n"/>
      <c r="F13" s="10" t="n"/>
      <c r="G13" s="10" t="n"/>
    </row>
    <row r="14">
      <c r="A14" s="14">
        <f>TEXT($B$2+5,"m/d")&amp;CHOOSE(WEEKDAY($B$2+5),"（日）","（月）","（火）","（水）","（木）","（金）","（土）")</f>
        <v/>
      </c>
      <c r="B14" s="15" t="inlineStr">
        <is>
          <t>午前</t>
        </is>
      </c>
      <c r="C14" s="10" t="n"/>
      <c r="D14" s="10" t="n"/>
      <c r="E14" s="10" t="n"/>
      <c r="F14" s="10" t="n"/>
      <c r="G14" s="10" t="n"/>
    </row>
    <row r="15">
      <c r="A15" s="16" t="n"/>
      <c r="B15" s="15" t="inlineStr">
        <is>
          <t>午後</t>
        </is>
      </c>
      <c r="C15" s="10" t="n"/>
      <c r="D15" s="10" t="n"/>
      <c r="E15" s="10" t="n"/>
      <c r="F15" s="10" t="n"/>
      <c r="G15" s="10" t="n"/>
    </row>
    <row r="16">
      <c r="A16" s="14">
        <f>TEXT($B$2+6,"m/d")&amp;CHOOSE(WEEKDAY($B$2+6),"（日）","（月）","（火）","（水）","（木）","（金）","（土）")</f>
        <v/>
      </c>
      <c r="B16" s="15" t="inlineStr">
        <is>
          <t>午前</t>
        </is>
      </c>
      <c r="C16" s="10" t="n"/>
      <c r="D16" s="10" t="n"/>
      <c r="E16" s="10" t="n"/>
      <c r="F16" s="10" t="n"/>
      <c r="G16" s="10" t="n"/>
    </row>
    <row r="17">
      <c r="A17" s="16" t="n"/>
      <c r="B17" s="15" t="inlineStr">
        <is>
          <t>午後</t>
        </is>
      </c>
      <c r="C17" s="10" t="n"/>
      <c r="D17" s="10" t="n"/>
      <c r="E17" s="10" t="n"/>
      <c r="F17" s="10" t="n"/>
      <c r="G17" s="10" t="n"/>
    </row>
    <row r="19">
      <c r="A19" s="17" t="inlineStr">
        <is>
          <t>※ 使う人・行き先・出発/戻りの時刻を入れます。運転前後の確認（酒気帯び等）は、会社の規程どおりに別に記録してください。</t>
        </is>
      </c>
    </row>
  </sheetData>
  <mergeCells count="9">
    <mergeCell ref="A8:A9"/>
    <mergeCell ref="B2:C2"/>
    <mergeCell ref="A1:G1"/>
    <mergeCell ref="A12:A13"/>
    <mergeCell ref="A4:A5"/>
    <mergeCell ref="A16:A17"/>
    <mergeCell ref="A6:A7"/>
    <mergeCell ref="A10:A11"/>
    <mergeCell ref="A14:A15"/>
  </mergeCells>
  <conditionalFormatting sqref="C4:G17">
    <cfRule type="expression" priority="1" dxfId="0">
      <formula>LEN(C4)&gt;0</formula>
    </cfRule>
  </conditionalFormatting>
  <pageMargins left="0.4" right="0.4" top="0.5" bottom="0.5" header="0.5" footer="0.5"/>
  <pageSetup orientation="landscape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outlinePr summaryBelow="1" summaryRight="1"/>
    <pageSetUpPr fitToPage="1"/>
  </sheetPr>
  <dimension ref="A1:I43"/>
  <sheetViews>
    <sheetView showGridLines="0"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6" customWidth="1" min="1" max="1"/>
    <col width="12" customWidth="1" min="2" max="2"/>
    <col width="24" customWidth="1" min="3" max="3"/>
    <col width="14" customWidth="1" min="4" max="4"/>
    <col width="16" customWidth="1" min="5" max="5"/>
    <col width="14" customWidth="1" min="6" max="6"/>
    <col width="14" customWidth="1" min="7" max="7"/>
    <col width="12" customWidth="1" min="8" max="8"/>
    <col width="18" customWidth="1" min="9" max="9"/>
  </cols>
  <sheetData>
    <row r="1" ht="32" customHeight="1">
      <c r="A1" s="1" t="inlineStr">
        <is>
          <t>備　品　貸　出　台　帳</t>
        </is>
      </c>
    </row>
    <row r="3">
      <c r="A3" s="5" t="inlineStr">
        <is>
          <t>No.</t>
        </is>
      </c>
      <c r="B3" s="5" t="inlineStr">
        <is>
          <t>貸出日</t>
        </is>
      </c>
      <c r="C3" s="5" t="inlineStr">
        <is>
          <t>品名</t>
        </is>
      </c>
      <c r="D3" s="5" t="inlineStr">
        <is>
          <t>資産番号</t>
        </is>
      </c>
      <c r="E3" s="5" t="inlineStr">
        <is>
          <t>借りた人</t>
        </is>
      </c>
      <c r="F3" s="5" t="inlineStr">
        <is>
          <t>返却予定日</t>
        </is>
      </c>
      <c r="G3" s="5" t="inlineStr">
        <is>
          <t>返却日</t>
        </is>
      </c>
      <c r="H3" s="5" t="inlineStr">
        <is>
          <t>状態</t>
        </is>
      </c>
      <c r="I3" s="5" t="inlineStr">
        <is>
          <t>備考</t>
        </is>
      </c>
    </row>
    <row r="4">
      <c r="A4" s="18" t="n">
        <v>1</v>
      </c>
      <c r="B4" s="19" t="n">
        <v>46296</v>
      </c>
      <c r="C4" s="20" t="inlineStr">
        <is>
          <t>（記入例）プロジェクター</t>
        </is>
      </c>
      <c r="D4" s="21" t="inlineStr">
        <is>
          <t>PC-0012</t>
        </is>
      </c>
      <c r="E4" s="20" t="inlineStr">
        <is>
          <t>営業 山田</t>
        </is>
      </c>
      <c r="F4" s="19" t="n">
        <v>46298</v>
      </c>
      <c r="G4" s="12" t="n"/>
      <c r="H4" s="18">
        <f>IF(C4="","",IF(G4&lt;&gt;"","返却済",IF(AND(F4&lt;&gt;"",F4&lt;TODAY()),"期限超過","貸出中")))</f>
        <v/>
      </c>
      <c r="I4" s="22" t="n"/>
    </row>
    <row r="5">
      <c r="A5" s="18" t="n">
        <v>2</v>
      </c>
      <c r="B5" s="12" t="n"/>
      <c r="C5" s="22" t="n"/>
      <c r="D5" s="23" t="n"/>
      <c r="E5" s="22" t="n"/>
      <c r="F5" s="12" t="n"/>
      <c r="G5" s="12" t="n"/>
      <c r="H5" s="18">
        <f>IF(C5="","",IF(G5&lt;&gt;"","返却済",IF(AND(F5&lt;&gt;"",F5&lt;TODAY()),"期限超過","貸出中")))</f>
        <v/>
      </c>
      <c r="I5" s="22" t="n"/>
    </row>
    <row r="6">
      <c r="A6" s="18" t="n">
        <v>3</v>
      </c>
      <c r="B6" s="12" t="n"/>
      <c r="C6" s="22" t="n"/>
      <c r="D6" s="23" t="n"/>
      <c r="E6" s="22" t="n"/>
      <c r="F6" s="12" t="n"/>
      <c r="G6" s="12" t="n"/>
      <c r="H6" s="18">
        <f>IF(C6="","",IF(G6&lt;&gt;"","返却済",IF(AND(F6&lt;&gt;"",F6&lt;TODAY()),"期限超過","貸出中")))</f>
        <v/>
      </c>
      <c r="I6" s="22" t="n"/>
    </row>
    <row r="7">
      <c r="A7" s="18" t="n">
        <v>4</v>
      </c>
      <c r="B7" s="12" t="n"/>
      <c r="C7" s="22" t="n"/>
      <c r="D7" s="23" t="n"/>
      <c r="E7" s="22" t="n"/>
      <c r="F7" s="12" t="n"/>
      <c r="G7" s="12" t="n"/>
      <c r="H7" s="18">
        <f>IF(C7="","",IF(G7&lt;&gt;"","返却済",IF(AND(F7&lt;&gt;"",F7&lt;TODAY()),"期限超過","貸出中")))</f>
        <v/>
      </c>
      <c r="I7" s="22" t="n"/>
    </row>
    <row r="8">
      <c r="A8" s="18" t="n">
        <v>5</v>
      </c>
      <c r="B8" s="12" t="n"/>
      <c r="C8" s="22" t="n"/>
      <c r="D8" s="23" t="n"/>
      <c r="E8" s="22" t="n"/>
      <c r="F8" s="12" t="n"/>
      <c r="G8" s="12" t="n"/>
      <c r="H8" s="18">
        <f>IF(C8="","",IF(G8&lt;&gt;"","返却済",IF(AND(F8&lt;&gt;"",F8&lt;TODAY()),"期限超過","貸出中")))</f>
        <v/>
      </c>
      <c r="I8" s="22" t="n"/>
    </row>
    <row r="9">
      <c r="A9" s="18" t="n">
        <v>6</v>
      </c>
      <c r="B9" s="12" t="n"/>
      <c r="C9" s="22" t="n"/>
      <c r="D9" s="23" t="n"/>
      <c r="E9" s="22" t="n"/>
      <c r="F9" s="12" t="n"/>
      <c r="G9" s="12" t="n"/>
      <c r="H9" s="18">
        <f>IF(C9="","",IF(G9&lt;&gt;"","返却済",IF(AND(F9&lt;&gt;"",F9&lt;TODAY()),"期限超過","貸出中")))</f>
        <v/>
      </c>
      <c r="I9" s="22" t="n"/>
    </row>
    <row r="10">
      <c r="A10" s="18" t="n">
        <v>7</v>
      </c>
      <c r="B10" s="12" t="n"/>
      <c r="C10" s="22" t="n"/>
      <c r="D10" s="23" t="n"/>
      <c r="E10" s="22" t="n"/>
      <c r="F10" s="12" t="n"/>
      <c r="G10" s="12" t="n"/>
      <c r="H10" s="18">
        <f>IF(C10="","",IF(G10&lt;&gt;"","返却済",IF(AND(F10&lt;&gt;"",F10&lt;TODAY()),"期限超過","貸出中")))</f>
        <v/>
      </c>
      <c r="I10" s="22" t="n"/>
    </row>
    <row r="11">
      <c r="A11" s="18" t="n">
        <v>8</v>
      </c>
      <c r="B11" s="12" t="n"/>
      <c r="C11" s="22" t="n"/>
      <c r="D11" s="23" t="n"/>
      <c r="E11" s="22" t="n"/>
      <c r="F11" s="12" t="n"/>
      <c r="G11" s="12" t="n"/>
      <c r="H11" s="18">
        <f>IF(C11="","",IF(G11&lt;&gt;"","返却済",IF(AND(F11&lt;&gt;"",F11&lt;TODAY()),"期限超過","貸出中")))</f>
        <v/>
      </c>
      <c r="I11" s="22" t="n"/>
    </row>
    <row r="12">
      <c r="A12" s="18" t="n">
        <v>9</v>
      </c>
      <c r="B12" s="12" t="n"/>
      <c r="C12" s="22" t="n"/>
      <c r="D12" s="23" t="n"/>
      <c r="E12" s="22" t="n"/>
      <c r="F12" s="12" t="n"/>
      <c r="G12" s="12" t="n"/>
      <c r="H12" s="18">
        <f>IF(C12="","",IF(G12&lt;&gt;"","返却済",IF(AND(F12&lt;&gt;"",F12&lt;TODAY()),"期限超過","貸出中")))</f>
        <v/>
      </c>
      <c r="I12" s="22" t="n"/>
    </row>
    <row r="13">
      <c r="A13" s="18" t="n">
        <v>10</v>
      </c>
      <c r="B13" s="12" t="n"/>
      <c r="C13" s="22" t="n"/>
      <c r="D13" s="23" t="n"/>
      <c r="E13" s="22" t="n"/>
      <c r="F13" s="12" t="n"/>
      <c r="G13" s="12" t="n"/>
      <c r="H13" s="18">
        <f>IF(C13="","",IF(G13&lt;&gt;"","返却済",IF(AND(F13&lt;&gt;"",F13&lt;TODAY()),"期限超過","貸出中")))</f>
        <v/>
      </c>
      <c r="I13" s="22" t="n"/>
    </row>
    <row r="14">
      <c r="A14" s="18" t="n">
        <v>11</v>
      </c>
      <c r="B14" s="12" t="n"/>
      <c r="C14" s="22" t="n"/>
      <c r="D14" s="23" t="n"/>
      <c r="E14" s="22" t="n"/>
      <c r="F14" s="12" t="n"/>
      <c r="G14" s="12" t="n"/>
      <c r="H14" s="18">
        <f>IF(C14="","",IF(G14&lt;&gt;"","返却済",IF(AND(F14&lt;&gt;"",F14&lt;TODAY()),"期限超過","貸出中")))</f>
        <v/>
      </c>
      <c r="I14" s="22" t="n"/>
    </row>
    <row r="15">
      <c r="A15" s="18" t="n">
        <v>12</v>
      </c>
      <c r="B15" s="12" t="n"/>
      <c r="C15" s="22" t="n"/>
      <c r="D15" s="23" t="n"/>
      <c r="E15" s="22" t="n"/>
      <c r="F15" s="12" t="n"/>
      <c r="G15" s="12" t="n"/>
      <c r="H15" s="18">
        <f>IF(C15="","",IF(G15&lt;&gt;"","返却済",IF(AND(F15&lt;&gt;"",F15&lt;TODAY()),"期限超過","貸出中")))</f>
        <v/>
      </c>
      <c r="I15" s="22" t="n"/>
    </row>
    <row r="16">
      <c r="A16" s="18" t="n">
        <v>13</v>
      </c>
      <c r="B16" s="12" t="n"/>
      <c r="C16" s="22" t="n"/>
      <c r="D16" s="23" t="n"/>
      <c r="E16" s="22" t="n"/>
      <c r="F16" s="12" t="n"/>
      <c r="G16" s="12" t="n"/>
      <c r="H16" s="18">
        <f>IF(C16="","",IF(G16&lt;&gt;"","返却済",IF(AND(F16&lt;&gt;"",F16&lt;TODAY()),"期限超過","貸出中")))</f>
        <v/>
      </c>
      <c r="I16" s="22" t="n"/>
    </row>
    <row r="17">
      <c r="A17" s="18" t="n">
        <v>14</v>
      </c>
      <c r="B17" s="12" t="n"/>
      <c r="C17" s="22" t="n"/>
      <c r="D17" s="23" t="n"/>
      <c r="E17" s="22" t="n"/>
      <c r="F17" s="12" t="n"/>
      <c r="G17" s="12" t="n"/>
      <c r="H17" s="18">
        <f>IF(C17="","",IF(G17&lt;&gt;"","返却済",IF(AND(F17&lt;&gt;"",F17&lt;TODAY()),"期限超過","貸出中")))</f>
        <v/>
      </c>
      <c r="I17" s="22" t="n"/>
    </row>
    <row r="18">
      <c r="A18" s="18" t="n">
        <v>15</v>
      </c>
      <c r="B18" s="12" t="n"/>
      <c r="C18" s="22" t="n"/>
      <c r="D18" s="23" t="n"/>
      <c r="E18" s="22" t="n"/>
      <c r="F18" s="12" t="n"/>
      <c r="G18" s="12" t="n"/>
      <c r="H18" s="18">
        <f>IF(C18="","",IF(G18&lt;&gt;"","返却済",IF(AND(F18&lt;&gt;"",F18&lt;TODAY()),"期限超過","貸出中")))</f>
        <v/>
      </c>
      <c r="I18" s="22" t="n"/>
    </row>
    <row r="19">
      <c r="A19" s="18" t="n">
        <v>16</v>
      </c>
      <c r="B19" s="12" t="n"/>
      <c r="C19" s="22" t="n"/>
      <c r="D19" s="23" t="n"/>
      <c r="E19" s="22" t="n"/>
      <c r="F19" s="12" t="n"/>
      <c r="G19" s="12" t="n"/>
      <c r="H19" s="18">
        <f>IF(C19="","",IF(G19&lt;&gt;"","返却済",IF(AND(F19&lt;&gt;"",F19&lt;TODAY()),"期限超過","貸出中")))</f>
        <v/>
      </c>
      <c r="I19" s="22" t="n"/>
    </row>
    <row r="20">
      <c r="A20" s="18" t="n">
        <v>17</v>
      </c>
      <c r="B20" s="12" t="n"/>
      <c r="C20" s="22" t="n"/>
      <c r="D20" s="23" t="n"/>
      <c r="E20" s="22" t="n"/>
      <c r="F20" s="12" t="n"/>
      <c r="G20" s="12" t="n"/>
      <c r="H20" s="18">
        <f>IF(C20="","",IF(G20&lt;&gt;"","返却済",IF(AND(F20&lt;&gt;"",F20&lt;TODAY()),"期限超過","貸出中")))</f>
        <v/>
      </c>
      <c r="I20" s="22" t="n"/>
    </row>
    <row r="21">
      <c r="A21" s="18" t="n">
        <v>18</v>
      </c>
      <c r="B21" s="12" t="n"/>
      <c r="C21" s="22" t="n"/>
      <c r="D21" s="23" t="n"/>
      <c r="E21" s="22" t="n"/>
      <c r="F21" s="12" t="n"/>
      <c r="G21" s="12" t="n"/>
      <c r="H21" s="18">
        <f>IF(C21="","",IF(G21&lt;&gt;"","返却済",IF(AND(F21&lt;&gt;"",F21&lt;TODAY()),"期限超過","貸出中")))</f>
        <v/>
      </c>
      <c r="I21" s="22" t="n"/>
    </row>
    <row r="22">
      <c r="A22" s="18" t="n">
        <v>19</v>
      </c>
      <c r="B22" s="12" t="n"/>
      <c r="C22" s="22" t="n"/>
      <c r="D22" s="23" t="n"/>
      <c r="E22" s="22" t="n"/>
      <c r="F22" s="12" t="n"/>
      <c r="G22" s="12" t="n"/>
      <c r="H22" s="18">
        <f>IF(C22="","",IF(G22&lt;&gt;"","返却済",IF(AND(F22&lt;&gt;"",F22&lt;TODAY()),"期限超過","貸出中")))</f>
        <v/>
      </c>
      <c r="I22" s="22" t="n"/>
    </row>
    <row r="23">
      <c r="A23" s="18" t="n">
        <v>20</v>
      </c>
      <c r="B23" s="12" t="n"/>
      <c r="C23" s="22" t="n"/>
      <c r="D23" s="23" t="n"/>
      <c r="E23" s="22" t="n"/>
      <c r="F23" s="12" t="n"/>
      <c r="G23" s="12" t="n"/>
      <c r="H23" s="18">
        <f>IF(C23="","",IF(G23&lt;&gt;"","返却済",IF(AND(F23&lt;&gt;"",F23&lt;TODAY()),"期限超過","貸出中")))</f>
        <v/>
      </c>
      <c r="I23" s="22" t="n"/>
    </row>
    <row r="24">
      <c r="A24" s="18" t="n">
        <v>21</v>
      </c>
      <c r="B24" s="12" t="n"/>
      <c r="C24" s="22" t="n"/>
      <c r="D24" s="23" t="n"/>
      <c r="E24" s="22" t="n"/>
      <c r="F24" s="12" t="n"/>
      <c r="G24" s="12" t="n"/>
      <c r="H24" s="18">
        <f>IF(C24="","",IF(G24&lt;&gt;"","返却済",IF(AND(F24&lt;&gt;"",F24&lt;TODAY()),"期限超過","貸出中")))</f>
        <v/>
      </c>
      <c r="I24" s="22" t="n"/>
    </row>
    <row r="25">
      <c r="A25" s="18" t="n">
        <v>22</v>
      </c>
      <c r="B25" s="12" t="n"/>
      <c r="C25" s="22" t="n"/>
      <c r="D25" s="23" t="n"/>
      <c r="E25" s="22" t="n"/>
      <c r="F25" s="12" t="n"/>
      <c r="G25" s="12" t="n"/>
      <c r="H25" s="18">
        <f>IF(C25="","",IF(G25&lt;&gt;"","返却済",IF(AND(F25&lt;&gt;"",F25&lt;TODAY()),"期限超過","貸出中")))</f>
        <v/>
      </c>
      <c r="I25" s="22" t="n"/>
    </row>
    <row r="26">
      <c r="A26" s="18" t="n">
        <v>23</v>
      </c>
      <c r="B26" s="12" t="n"/>
      <c r="C26" s="22" t="n"/>
      <c r="D26" s="23" t="n"/>
      <c r="E26" s="22" t="n"/>
      <c r="F26" s="12" t="n"/>
      <c r="G26" s="12" t="n"/>
      <c r="H26" s="18">
        <f>IF(C26="","",IF(G26&lt;&gt;"","返却済",IF(AND(F26&lt;&gt;"",F26&lt;TODAY()),"期限超過","貸出中")))</f>
        <v/>
      </c>
      <c r="I26" s="22" t="n"/>
    </row>
    <row r="27">
      <c r="A27" s="18" t="n">
        <v>24</v>
      </c>
      <c r="B27" s="12" t="n"/>
      <c r="C27" s="22" t="n"/>
      <c r="D27" s="23" t="n"/>
      <c r="E27" s="22" t="n"/>
      <c r="F27" s="12" t="n"/>
      <c r="G27" s="12" t="n"/>
      <c r="H27" s="18">
        <f>IF(C27="","",IF(G27&lt;&gt;"","返却済",IF(AND(F27&lt;&gt;"",F27&lt;TODAY()),"期限超過","貸出中")))</f>
        <v/>
      </c>
      <c r="I27" s="22" t="n"/>
    </row>
    <row r="28">
      <c r="A28" s="18" t="n">
        <v>25</v>
      </c>
      <c r="B28" s="12" t="n"/>
      <c r="C28" s="22" t="n"/>
      <c r="D28" s="23" t="n"/>
      <c r="E28" s="22" t="n"/>
      <c r="F28" s="12" t="n"/>
      <c r="G28" s="12" t="n"/>
      <c r="H28" s="18">
        <f>IF(C28="","",IF(G28&lt;&gt;"","返却済",IF(AND(F28&lt;&gt;"",F28&lt;TODAY()),"期限超過","貸出中")))</f>
        <v/>
      </c>
      <c r="I28" s="22" t="n"/>
    </row>
    <row r="29">
      <c r="A29" s="18" t="n">
        <v>26</v>
      </c>
      <c r="B29" s="12" t="n"/>
      <c r="C29" s="22" t="n"/>
      <c r="D29" s="23" t="n"/>
      <c r="E29" s="22" t="n"/>
      <c r="F29" s="12" t="n"/>
      <c r="G29" s="12" t="n"/>
      <c r="H29" s="18">
        <f>IF(C29="","",IF(G29&lt;&gt;"","返却済",IF(AND(F29&lt;&gt;"",F29&lt;TODAY()),"期限超過","貸出中")))</f>
        <v/>
      </c>
      <c r="I29" s="22" t="n"/>
    </row>
    <row r="30">
      <c r="A30" s="18" t="n">
        <v>27</v>
      </c>
      <c r="B30" s="12" t="n"/>
      <c r="C30" s="22" t="n"/>
      <c r="D30" s="23" t="n"/>
      <c r="E30" s="22" t="n"/>
      <c r="F30" s="12" t="n"/>
      <c r="G30" s="12" t="n"/>
      <c r="H30" s="18">
        <f>IF(C30="","",IF(G30&lt;&gt;"","返却済",IF(AND(F30&lt;&gt;"",F30&lt;TODAY()),"期限超過","貸出中")))</f>
        <v/>
      </c>
      <c r="I30" s="22" t="n"/>
    </row>
    <row r="31">
      <c r="A31" s="18" t="n">
        <v>28</v>
      </c>
      <c r="B31" s="12" t="n"/>
      <c r="C31" s="22" t="n"/>
      <c r="D31" s="23" t="n"/>
      <c r="E31" s="22" t="n"/>
      <c r="F31" s="12" t="n"/>
      <c r="G31" s="12" t="n"/>
      <c r="H31" s="18">
        <f>IF(C31="","",IF(G31&lt;&gt;"","返却済",IF(AND(F31&lt;&gt;"",F31&lt;TODAY()),"期限超過","貸出中")))</f>
        <v/>
      </c>
      <c r="I31" s="22" t="n"/>
    </row>
    <row r="32">
      <c r="A32" s="18" t="n">
        <v>29</v>
      </c>
      <c r="B32" s="12" t="n"/>
      <c r="C32" s="22" t="n"/>
      <c r="D32" s="23" t="n"/>
      <c r="E32" s="22" t="n"/>
      <c r="F32" s="12" t="n"/>
      <c r="G32" s="12" t="n"/>
      <c r="H32" s="18">
        <f>IF(C32="","",IF(G32&lt;&gt;"","返却済",IF(AND(F32&lt;&gt;"",F32&lt;TODAY()),"期限超過","貸出中")))</f>
        <v/>
      </c>
      <c r="I32" s="22" t="n"/>
    </row>
    <row r="33">
      <c r="A33" s="18" t="n">
        <v>30</v>
      </c>
      <c r="B33" s="12" t="n"/>
      <c r="C33" s="22" t="n"/>
      <c r="D33" s="23" t="n"/>
      <c r="E33" s="22" t="n"/>
      <c r="F33" s="12" t="n"/>
      <c r="G33" s="12" t="n"/>
      <c r="H33" s="18">
        <f>IF(C33="","",IF(G33&lt;&gt;"","返却済",IF(AND(F33&lt;&gt;"",F33&lt;TODAY()),"期限超過","貸出中")))</f>
        <v/>
      </c>
      <c r="I33" s="22" t="n"/>
    </row>
    <row r="34">
      <c r="A34" s="18" t="n">
        <v>31</v>
      </c>
      <c r="B34" s="12" t="n"/>
      <c r="C34" s="22" t="n"/>
      <c r="D34" s="23" t="n"/>
      <c r="E34" s="22" t="n"/>
      <c r="F34" s="12" t="n"/>
      <c r="G34" s="12" t="n"/>
      <c r="H34" s="18">
        <f>IF(C34="","",IF(G34&lt;&gt;"","返却済",IF(AND(F34&lt;&gt;"",F34&lt;TODAY()),"期限超過","貸出中")))</f>
        <v/>
      </c>
      <c r="I34" s="22" t="n"/>
    </row>
    <row r="35">
      <c r="A35" s="18" t="n">
        <v>32</v>
      </c>
      <c r="B35" s="12" t="n"/>
      <c r="C35" s="22" t="n"/>
      <c r="D35" s="23" t="n"/>
      <c r="E35" s="22" t="n"/>
      <c r="F35" s="12" t="n"/>
      <c r="G35" s="12" t="n"/>
      <c r="H35" s="18">
        <f>IF(C35="","",IF(G35&lt;&gt;"","返却済",IF(AND(F35&lt;&gt;"",F35&lt;TODAY()),"期限超過","貸出中")))</f>
        <v/>
      </c>
      <c r="I35" s="22" t="n"/>
    </row>
    <row r="36">
      <c r="A36" s="18" t="n">
        <v>33</v>
      </c>
      <c r="B36" s="12" t="n"/>
      <c r="C36" s="22" t="n"/>
      <c r="D36" s="23" t="n"/>
      <c r="E36" s="22" t="n"/>
      <c r="F36" s="12" t="n"/>
      <c r="G36" s="12" t="n"/>
      <c r="H36" s="18">
        <f>IF(C36="","",IF(G36&lt;&gt;"","返却済",IF(AND(F36&lt;&gt;"",F36&lt;TODAY()),"期限超過","貸出中")))</f>
        <v/>
      </c>
      <c r="I36" s="22" t="n"/>
    </row>
    <row r="37">
      <c r="A37" s="18" t="n">
        <v>34</v>
      </c>
      <c r="B37" s="12" t="n"/>
      <c r="C37" s="22" t="n"/>
      <c r="D37" s="23" t="n"/>
      <c r="E37" s="22" t="n"/>
      <c r="F37" s="12" t="n"/>
      <c r="G37" s="12" t="n"/>
      <c r="H37" s="18">
        <f>IF(C37="","",IF(G37&lt;&gt;"","返却済",IF(AND(F37&lt;&gt;"",F37&lt;TODAY()),"期限超過","貸出中")))</f>
        <v/>
      </c>
      <c r="I37" s="22" t="n"/>
    </row>
    <row r="38">
      <c r="A38" s="18" t="n">
        <v>35</v>
      </c>
      <c r="B38" s="12" t="n"/>
      <c r="C38" s="22" t="n"/>
      <c r="D38" s="23" t="n"/>
      <c r="E38" s="22" t="n"/>
      <c r="F38" s="12" t="n"/>
      <c r="G38" s="12" t="n"/>
      <c r="H38" s="18">
        <f>IF(C38="","",IF(G38&lt;&gt;"","返却済",IF(AND(F38&lt;&gt;"",F38&lt;TODAY()),"期限超過","貸出中")))</f>
        <v/>
      </c>
      <c r="I38" s="22" t="n"/>
    </row>
    <row r="39">
      <c r="A39" s="18" t="n">
        <v>36</v>
      </c>
      <c r="B39" s="12" t="n"/>
      <c r="C39" s="22" t="n"/>
      <c r="D39" s="23" t="n"/>
      <c r="E39" s="22" t="n"/>
      <c r="F39" s="12" t="n"/>
      <c r="G39" s="12" t="n"/>
      <c r="H39" s="18">
        <f>IF(C39="","",IF(G39&lt;&gt;"","返却済",IF(AND(F39&lt;&gt;"",F39&lt;TODAY()),"期限超過","貸出中")))</f>
        <v/>
      </c>
      <c r="I39" s="22" t="n"/>
    </row>
    <row r="40">
      <c r="A40" s="18" t="n">
        <v>37</v>
      </c>
      <c r="B40" s="12" t="n"/>
      <c r="C40" s="22" t="n"/>
      <c r="D40" s="23" t="n"/>
      <c r="E40" s="22" t="n"/>
      <c r="F40" s="12" t="n"/>
      <c r="G40" s="12" t="n"/>
      <c r="H40" s="18">
        <f>IF(C40="","",IF(G40&lt;&gt;"","返却済",IF(AND(F40&lt;&gt;"",F40&lt;TODAY()),"期限超過","貸出中")))</f>
        <v/>
      </c>
      <c r="I40" s="22" t="n"/>
    </row>
    <row r="41">
      <c r="A41" s="18" t="n">
        <v>38</v>
      </c>
      <c r="B41" s="12" t="n"/>
      <c r="C41" s="22" t="n"/>
      <c r="D41" s="23" t="n"/>
      <c r="E41" s="22" t="n"/>
      <c r="F41" s="12" t="n"/>
      <c r="G41" s="12" t="n"/>
      <c r="H41" s="18">
        <f>IF(C41="","",IF(G41&lt;&gt;"","返却済",IF(AND(F41&lt;&gt;"",F41&lt;TODAY()),"期限超過","貸出中")))</f>
        <v/>
      </c>
      <c r="I41" s="22" t="n"/>
    </row>
    <row r="42">
      <c r="A42" s="18" t="n">
        <v>39</v>
      </c>
      <c r="B42" s="12" t="n"/>
      <c r="C42" s="22" t="n"/>
      <c r="D42" s="23" t="n"/>
      <c r="E42" s="22" t="n"/>
      <c r="F42" s="12" t="n"/>
      <c r="G42" s="12" t="n"/>
      <c r="H42" s="18">
        <f>IF(C42="","",IF(G42&lt;&gt;"","返却済",IF(AND(F42&lt;&gt;"",F42&lt;TODAY()),"期限超過","貸出中")))</f>
        <v/>
      </c>
      <c r="I42" s="22" t="n"/>
    </row>
    <row r="43">
      <c r="A43" s="18" t="n">
        <v>40</v>
      </c>
      <c r="B43" s="12" t="n"/>
      <c r="C43" s="22" t="n"/>
      <c r="D43" s="23" t="n"/>
      <c r="E43" s="22" t="n"/>
      <c r="F43" s="12" t="n"/>
      <c r="G43" s="12" t="n"/>
      <c r="H43" s="18">
        <f>IF(C43="","",IF(G43&lt;&gt;"","返却済",IF(AND(F43&lt;&gt;"",F43&lt;TODAY()),"期限超過","貸出中")))</f>
        <v/>
      </c>
      <c r="I43" s="22" t="n"/>
    </row>
  </sheetData>
  <mergeCells count="1">
    <mergeCell ref="A1:I1"/>
  </mergeCells>
  <conditionalFormatting sqref="A4:I43">
    <cfRule type="expression" priority="1" dxfId="1">
      <formula>$H4="期限超過"</formula>
    </cfRule>
  </conditionalFormatting>
  <dataValidations count="1">
    <dataValidation sqref="B4:B43 F4:G43" showDropDown="0" showInputMessage="0" showErrorMessage="1" allowBlank="1" errorTitle="日付" error="日付で入力してください（例：2026/11/2）" type="date" operator="greaterThan">
      <formula1>36526</formula1>
    </dataValidation>
  </dataValidations>
  <pageMargins left="0.4" right="0.4" top="0.5" bottom="0.5" header="0.5" footer="0.5"/>
  <pageSetup orientation="landscape" paperSize="9" fitToHeight="0" fitToWidth="1"/>
  <headerFooter>
    <oddHeader/>
    <oddFooter>&amp;C&amp;8 KASANERU 無料テンプレート  https://kasaneru.hirogeru.net/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2026-10-20T22:54:24Z</dcterms:created>
  <dcterms:modified xsi:type="dcterms:W3CDTF">2026-10-20T22:54:24Z</dcterms:modified>
</cp:coreProperties>
</file>