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使い方" sheetId="1" state="visible" r:id="rId1"/>
    <sheet name="入社手続き" sheetId="2" state="visible" r:id="rId2"/>
    <sheet name="退社手続き" sheetId="3" state="visible" r:id="rId3"/>
  </sheets>
  <definedNames>
    <definedName name="_xlnm.Print_Titles" localSheetId="1">'入社手続き'!$5:$5</definedName>
    <definedName name="_xlnm.Print_Area" localSheetId="1">'入社手続き'!$A$1:$H$22</definedName>
    <definedName name="_xlnm.Print_Titles" localSheetId="2">'退社手続き'!$5:$5</definedName>
    <definedName name="_xlnm.Print_Area" localSheetId="2">'退社手続き'!$A$1:$H$20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/mm/dd"/>
  </numFmts>
  <fonts count="8">
    <font>
      <name val="Calibri"/>
      <family val="2"/>
      <color theme="1"/>
      <sz val="11"/>
      <scheme val="minor"/>
    </font>
    <font>
      <name val="Yu Gothic"/>
      <b val="1"/>
      <color rgb="00000000"/>
      <sz val="16"/>
    </font>
    <font>
      <name val="Yu Gothic"/>
      <b val="1"/>
      <color rgb="00000000"/>
      <sz val="10"/>
    </font>
    <font>
      <name val="Yu Gothic"/>
      <color rgb="00000000"/>
      <sz val="10"/>
    </font>
    <font>
      <name val="Yu Gothic"/>
      <color rgb="000563C1"/>
      <sz val="10"/>
    </font>
    <font>
      <name val="Yu Gothic"/>
      <i val="1"/>
      <color rgb="007F7F7F"/>
      <sz val="10"/>
    </font>
    <font>
      <name val="Yu Gothic"/>
      <b val="1"/>
      <color rgb="00000000"/>
      <sz val="9"/>
    </font>
    <font>
      <name val="Yu Gothic"/>
      <color rgb="00000000"/>
      <sz val="9"/>
    </font>
  </fonts>
  <fills count="5">
    <fill>
      <patternFill/>
    </fill>
    <fill>
      <patternFill patternType="gray125"/>
    </fill>
    <fill>
      <patternFill patternType="solid">
        <fgColor rgb="00E8EEF7"/>
      </patternFill>
    </fill>
    <fill>
      <patternFill patternType="solid">
        <fgColor rgb="00FFF9DB"/>
      </patternFill>
    </fill>
    <fill>
      <patternFill patternType="solid">
        <fgColor rgb="00F5F5F5"/>
      </patternFill>
    </fill>
  </fills>
  <borders count="2">
    <border>
      <left/>
      <right/>
      <top/>
      <bottom/>
      <diagonal/>
    </border>
    <border>
      <left style="thin">
        <color rgb="00A0A0A0"/>
      </left>
      <right style="thin">
        <color rgb="00A0A0A0"/>
      </right>
      <top style="thin">
        <color rgb="00A0A0A0"/>
      </top>
      <bottom style="thin">
        <color rgb="00A0A0A0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top" wrapText="1"/>
    </xf>
    <xf numFmtId="0" fontId="4" fillId="0" borderId="1" applyAlignment="1" pivotButton="0" quotePrefix="0" xfId="0">
      <alignment horizontal="left" vertical="top" wrapText="1"/>
    </xf>
    <xf numFmtId="0" fontId="2" fillId="2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center" wrapText="1"/>
    </xf>
    <xf numFmtId="0" fontId="6" fillId="2" borderId="1" applyAlignment="1" pivotButton="0" quotePrefix="0" xfId="0">
      <alignment horizontal="center" vertical="center" wrapText="1"/>
    </xf>
    <xf numFmtId="165" fontId="5" fillId="3" borderId="1" applyAlignment="1" pivotButton="0" quotePrefix="0" xfId="0">
      <alignment horizontal="left" vertical="center" wrapText="1"/>
    </xf>
    <xf numFmtId="165" fontId="3" fillId="3" borderId="1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left" vertical="center" wrapText="1"/>
    </xf>
    <xf numFmtId="165" fontId="3" fillId="4" borderId="1" applyAlignment="1" pivotButton="0" quotePrefix="0" xfId="0">
      <alignment horizontal="center" vertical="center" wrapText="1"/>
    </xf>
    <xf numFmtId="165" fontId="5" fillId="3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center" vertical="center" wrapText="1"/>
    </xf>
    <xf numFmtId="165" fontId="3" fillId="3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2">
    <dxf>
      <fill>
        <patternFill patternType="solid">
          <fgColor rgb="00F8CBCB"/>
          <bgColor rgb="00F8CBCB"/>
        </patternFill>
      </fill>
    </dxf>
    <dxf>
      <fill>
        <patternFill patternType="solid">
          <fgColor rgb="00D5EFD5"/>
          <bgColor rgb="00D5EFD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kasaneru.hirogeru.net/guide/soumu" TargetMode="External" Id="rId1" 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10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4" customWidth="1" min="2" max="2"/>
    <col width="80" customWidth="1" min="3" max="3"/>
  </cols>
  <sheetData>
    <row r="1" ht="34" customHeight="1">
      <c r="A1" s="1" t="inlineStr">
        <is>
          <t>入社・退社の手続き チェックリスト 無料テンプレート</t>
        </is>
      </c>
    </row>
    <row r="3" ht="64" customHeight="1">
      <c r="B3" s="2" t="inlineStr">
        <is>
          <t>このファイルについて</t>
        </is>
      </c>
      <c r="C3" s="3" t="inlineStr">
        <is>
          <t>入社と退社の手続きを、担当者と期限つきのチェックリストにしました。入社日（退職日）を入れると、各項目の期限が自動で入ります。完了日を入れると「完了」、期限を過ぎて未完了なら「期限超過」と、自動で表示します。無料・登録不要・商用利用可・改変自由です。</t>
        </is>
      </c>
    </row>
    <row r="4" ht="32" customHeight="1">
      <c r="B4" s="2" t="inlineStr">
        <is>
          <t>記入するセル</t>
        </is>
      </c>
      <c r="C4" s="3" t="inlineStr">
        <is>
          <t>薄い黄色のセルが、記入する場所です。灰色のセルは、数式で自動計算されます。</t>
        </is>
      </c>
    </row>
    <row r="5" ht="32" customHeight="1">
      <c r="B5" s="2" t="inlineStr">
        <is>
          <t>使い方</t>
        </is>
      </c>
      <c r="C5" s="3" t="inlineStr">
        <is>
          <t>1人につき、1つのシートを使います。人数が多いときは、シートを右クリックして「移動またはコピー」で、コピーしてください。</t>
        </is>
      </c>
    </row>
    <row r="6" ht="48" customHeight="1">
      <c r="B6" s="2" t="inlineStr">
        <is>
          <t>期限について</t>
        </is>
      </c>
      <c r="C6" s="3" t="inlineStr">
        <is>
          <t>期限は、一般的な目安です。実際の期限は、会社の規程・保険の種類・個別の事情で異なります。提出先（年金事務所・ハローワーク・市区町村）の最新の案内を、確認してください。</t>
        </is>
      </c>
    </row>
    <row r="7" ht="32" customHeight="1">
      <c r="B7" s="2" t="inlineStr">
        <is>
          <t>項目の追加・変更</t>
        </is>
      </c>
      <c r="C7" s="3" t="inlineStr">
        <is>
          <t>行を追加するときは、同じ列の式をコピーしてください。会社に不要な項目は、削除してかまいません。</t>
        </is>
      </c>
    </row>
    <row r="8" ht="32" customHeight="1">
      <c r="B8" s="2" t="inlineStr">
        <is>
          <t>注意</t>
        </is>
      </c>
      <c r="C8" s="3" t="inlineStr">
        <is>
          <t>社内の運用の雛形です。法令への適合を保証するものではありません。実際の手続きは、社会保険労務士などにご確認ください。</t>
        </is>
      </c>
    </row>
    <row r="9" ht="48" customHeight="1">
      <c r="B9" s="2" t="inlineStr">
        <is>
          <t>Excelの限界</t>
        </is>
      </c>
      <c r="C9" s="3" t="inlineStr">
        <is>
          <t>人数が増えると、誰のどの手続きが、いつまでか、抜けが出ます。担当者への通知と、期限を過ぎた未完了の確認を、自動で行うなら、KASANERU（30日間、無料で試せます）が使えます。入社日を登録すれば、有給の付与日数の計算も自動です。</t>
        </is>
      </c>
    </row>
    <row r="10" ht="32" customHeight="1">
      <c r="B10" s="2" t="inlineStr">
        <is>
          <t>KASANERU</t>
        </is>
      </c>
      <c r="C10" s="4" t="inlineStr">
        <is>
          <t>https://kasaneru.hirogeru.net/guide/soumu</t>
        </is>
      </c>
    </row>
  </sheetData>
  <mergeCells count="1">
    <mergeCell ref="A1:C1"/>
  </mergeCells>
  <hyperlinks>
    <hyperlink xmlns:r="http://schemas.openxmlformats.org/officeDocument/2006/relationships" ref="C10" r:id="rId1"/>
  </hyperlinks>
  <pageMargins left="0.4" right="0.4" top="0.5" bottom="0.5" header="0.5" footer="0.5"/>
  <pageSetup orientation="portrait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2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5" customWidth="1" min="1" max="1"/>
    <col width="44" customWidth="1" min="2" max="2"/>
    <col width="12" customWidth="1" min="3" max="3"/>
    <col width="26" customWidth="1" min="4" max="4"/>
    <col width="13" customWidth="1" min="5" max="5"/>
    <col width="13" customWidth="1" min="6" max="6"/>
    <col width="12" customWidth="1" min="7" max="7"/>
    <col width="48" customWidth="1" min="8" max="8"/>
  </cols>
  <sheetData>
    <row r="1" ht="32" customHeight="1">
      <c r="A1" s="1" t="inlineStr">
        <is>
          <t>入　社　手　続　き　チェックリスト</t>
        </is>
      </c>
    </row>
    <row r="2">
      <c r="A2" s="5" t="inlineStr">
        <is>
          <t>氏名</t>
        </is>
      </c>
      <c r="B2" s="6" t="inlineStr">
        <is>
          <t>（記入例）鈴木 一郎</t>
        </is>
      </c>
      <c r="C2" s="5" t="inlineStr">
        <is>
          <t>部署</t>
        </is>
      </c>
      <c r="D2" s="7" t="n"/>
    </row>
    <row r="3">
      <c r="A3" s="8" t="inlineStr">
        <is>
          <t>入社日</t>
        </is>
      </c>
      <c r="B3" s="9" t="n">
        <v>46328</v>
      </c>
      <c r="C3" s="5" t="inlineStr">
        <is>
          <t>今日</t>
        </is>
      </c>
      <c r="D3" s="10">
        <f>TODAY()</f>
        <v/>
      </c>
    </row>
    <row r="5">
      <c r="A5" s="5" t="inlineStr">
        <is>
          <t>No.</t>
        </is>
      </c>
      <c r="B5" s="5" t="inlineStr">
        <is>
          <t>手続き</t>
        </is>
      </c>
      <c r="C5" s="5" t="inlineStr">
        <is>
          <t>担当</t>
        </is>
      </c>
      <c r="D5" s="5" t="inlineStr">
        <is>
          <t>期限の目安</t>
        </is>
      </c>
      <c r="E5" s="5" t="inlineStr">
        <is>
          <t>期限</t>
        </is>
      </c>
      <c r="F5" s="5" t="inlineStr">
        <is>
          <t>完了日</t>
        </is>
      </c>
      <c r="G5" s="5" t="inlineStr">
        <is>
          <t>状態</t>
        </is>
      </c>
      <c r="H5" s="5" t="inlineStr">
        <is>
          <t>備考</t>
        </is>
      </c>
    </row>
    <row r="6" ht="30" customHeight="1">
      <c r="A6" s="11" t="n">
        <v>1</v>
      </c>
      <c r="B6" s="12" t="inlineStr">
        <is>
          <t>労働条件通知書（雇用契約書）の交付・署名</t>
        </is>
      </c>
      <c r="C6" s="13" t="inlineStr">
        <is>
          <t>人事</t>
        </is>
      </c>
      <c r="D6" s="14" t="inlineStr">
        <is>
          <t>入社日まで</t>
        </is>
      </c>
      <c r="E6" s="15">
        <f>IF($B$3="","",$B$3-0)</f>
        <v/>
      </c>
      <c r="F6" s="16" t="n">
        <v>46325</v>
      </c>
      <c r="G6" s="17">
        <f>IF(F6&lt;&gt;"","完了",IF(E6="","",IF(E6&lt;$D$3,"期限超過","未着手")))</f>
        <v/>
      </c>
      <c r="H6" s="14" t="inlineStr">
        <is>
          <t>労働条件の書面での明示は、雇入れの際に必要（賃金・労働時間・就業場所など）</t>
        </is>
      </c>
    </row>
    <row r="7" ht="30" customHeight="1">
      <c r="A7" s="11" t="n">
        <v>2</v>
      </c>
      <c r="B7" s="12" t="inlineStr">
        <is>
          <t>誓約書・個人情報の取り扱いの同意</t>
        </is>
      </c>
      <c r="C7" s="13" t="inlineStr">
        <is>
          <t>人事</t>
        </is>
      </c>
      <c r="D7" s="14" t="inlineStr">
        <is>
          <t>入社日まで</t>
        </is>
      </c>
      <c r="E7" s="15">
        <f>IF($B$3="","",$B$3-0)</f>
        <v/>
      </c>
      <c r="F7" s="16" t="n">
        <v>46324</v>
      </c>
      <c r="G7" s="17">
        <f>IF(F7&lt;&gt;"","完了",IF(E7="","",IF(E7&lt;$D$3,"期限超過","未着手")))</f>
        <v/>
      </c>
      <c r="H7" s="14" t="inlineStr">
        <is>
          <t>会社の規程に合わせて</t>
        </is>
      </c>
    </row>
    <row r="8" ht="30" customHeight="1">
      <c r="A8" s="11" t="n">
        <v>3</v>
      </c>
      <c r="B8" s="12" t="inlineStr">
        <is>
          <t>メール・アカウントの発行（Microsoft 365 など）</t>
        </is>
      </c>
      <c r="C8" s="13" t="inlineStr">
        <is>
          <t>情シス</t>
        </is>
      </c>
      <c r="D8" s="14" t="inlineStr">
        <is>
          <t>入社日の前日まで</t>
        </is>
      </c>
      <c r="E8" s="15">
        <f>IF($B$3="","",$B$3-1)</f>
        <v/>
      </c>
      <c r="F8" s="18" t="n"/>
      <c r="G8" s="17">
        <f>IF(F8&lt;&gt;"","完了",IF(E8="","",IF(E8&lt;$D$3,"期限超過","未着手")))</f>
        <v/>
      </c>
      <c r="H8" s="14" t="inlineStr">
        <is>
          <t>初期パスワードは、本人に安全な方法で渡す</t>
        </is>
      </c>
    </row>
    <row r="9" ht="30" customHeight="1">
      <c r="A9" s="11" t="n">
        <v>4</v>
      </c>
      <c r="B9" s="12" t="inlineStr">
        <is>
          <t>パソコン・スマホなどの貸与の準備</t>
        </is>
      </c>
      <c r="C9" s="13" t="inlineStr">
        <is>
          <t>情シス</t>
        </is>
      </c>
      <c r="D9" s="14" t="inlineStr">
        <is>
          <t>入社日の前日まで</t>
        </is>
      </c>
      <c r="E9" s="15">
        <f>IF($B$3="","",$B$3-1)</f>
        <v/>
      </c>
      <c r="F9" s="18" t="n"/>
      <c r="G9" s="17">
        <f>IF(F9&lt;&gt;"","完了",IF(E9="","",IF(E9&lt;$D$3,"期限超過","未着手")))</f>
        <v/>
      </c>
      <c r="H9" s="14" t="inlineStr">
        <is>
          <t>資産番号を、備品台帳に記録</t>
        </is>
      </c>
    </row>
    <row r="10" ht="30" customHeight="1">
      <c r="A10" s="11" t="n">
        <v>5</v>
      </c>
      <c r="B10" s="12" t="inlineStr">
        <is>
          <t>入館証・鍵・名刺の手配</t>
        </is>
      </c>
      <c r="C10" s="13" t="inlineStr">
        <is>
          <t>総務</t>
        </is>
      </c>
      <c r="D10" s="14" t="inlineStr">
        <is>
          <t>入社日まで</t>
        </is>
      </c>
      <c r="E10" s="15">
        <f>IF($B$3="","",$B$3-0)</f>
        <v/>
      </c>
      <c r="F10" s="18" t="n"/>
      <c r="G10" s="17">
        <f>IF(F10&lt;&gt;"","完了",IF(E10="","",IF(E10&lt;$D$3,"期限超過","未着手")))</f>
        <v/>
      </c>
      <c r="H10" s="14" t="inlineStr"/>
    </row>
    <row r="11" ht="30" customHeight="1">
      <c r="A11" s="11" t="n">
        <v>6</v>
      </c>
      <c r="B11" s="12" t="inlineStr">
        <is>
          <t>基礎年金番号・マイナンバーの提出</t>
        </is>
      </c>
      <c r="C11" s="13" t="inlineStr">
        <is>
          <t>本人→総務</t>
        </is>
      </c>
      <c r="D11" s="14" t="inlineStr">
        <is>
          <t>入社日から1週間</t>
        </is>
      </c>
      <c r="E11" s="15">
        <f>IF($B$3="","",$B$3+7)</f>
        <v/>
      </c>
      <c r="F11" s="18" t="n"/>
      <c r="G11" s="17">
        <f>IF(F11&lt;&gt;"","完了",IF(E11="","",IF(E11&lt;$D$3,"期限超過","未着手")))</f>
        <v/>
      </c>
      <c r="H11" s="14" t="inlineStr">
        <is>
          <t>取扱いは、社内の規程どおり（保管と利用目的に注意）</t>
        </is>
      </c>
    </row>
    <row r="12" ht="30" customHeight="1">
      <c r="A12" s="11" t="n">
        <v>7</v>
      </c>
      <c r="B12" s="12" t="inlineStr">
        <is>
          <t>扶養控除等申告書・前職の源泉徴収票の提出</t>
        </is>
      </c>
      <c r="C12" s="13" t="inlineStr">
        <is>
          <t>本人→経理</t>
        </is>
      </c>
      <c r="D12" s="14" t="inlineStr">
        <is>
          <t>最初の給与の支払いまで</t>
        </is>
      </c>
      <c r="E12" s="15">
        <f>IF($B$3="","",$B$3+14)</f>
        <v/>
      </c>
      <c r="F12" s="18" t="n"/>
      <c r="G12" s="17">
        <f>IF(F12&lt;&gt;"","完了",IF(E12="","",IF(E12&lt;$D$3,"期限超過","未着手")))</f>
        <v/>
      </c>
      <c r="H12" s="14" t="inlineStr">
        <is>
          <t>年の途中の入社は、前職の源泉徴収票が必要</t>
        </is>
      </c>
    </row>
    <row r="13" ht="30" customHeight="1">
      <c r="A13" s="11" t="n">
        <v>8</v>
      </c>
      <c r="B13" s="12" t="inlineStr">
        <is>
          <t>通勤経路の届出・銀行口座の届出</t>
        </is>
      </c>
      <c r="C13" s="13" t="inlineStr">
        <is>
          <t>本人→総務</t>
        </is>
      </c>
      <c r="D13" s="14" t="inlineStr">
        <is>
          <t>入社日から1週間</t>
        </is>
      </c>
      <c r="E13" s="15">
        <f>IF($B$3="","",$B$3+7)</f>
        <v/>
      </c>
      <c r="F13" s="18" t="n"/>
      <c r="G13" s="17">
        <f>IF(F13&lt;&gt;"","完了",IF(E13="","",IF(E13&lt;$D$3,"期限超過","未着手")))</f>
        <v/>
      </c>
      <c r="H13" s="14" t="inlineStr"/>
    </row>
    <row r="14" ht="30" customHeight="1">
      <c r="A14" s="11" t="n">
        <v>9</v>
      </c>
      <c r="B14" s="12" t="inlineStr">
        <is>
          <t>健康保険・厚生年金保険の資格取得届</t>
        </is>
      </c>
      <c r="C14" s="13" t="inlineStr">
        <is>
          <t>総務</t>
        </is>
      </c>
      <c r="D14" s="14" t="inlineStr">
        <is>
          <t>入社日から5日以内（目安）</t>
        </is>
      </c>
      <c r="E14" s="15">
        <f>IF($B$3="","",$B$3+5)</f>
        <v/>
      </c>
      <c r="F14" s="18" t="n"/>
      <c r="G14" s="17">
        <f>IF(F14&lt;&gt;"","完了",IF(E14="","",IF(E14&lt;$D$3,"期限超過","未着手")))</f>
        <v/>
      </c>
      <c r="H14" s="14" t="inlineStr">
        <is>
          <t>提出先は、年金事務所または健保組合</t>
        </is>
      </c>
    </row>
    <row r="15" ht="30" customHeight="1">
      <c r="A15" s="11" t="n">
        <v>10</v>
      </c>
      <c r="B15" s="12" t="inlineStr">
        <is>
          <t>雇用保険の資格取得届</t>
        </is>
      </c>
      <c r="C15" s="13" t="inlineStr">
        <is>
          <t>総務</t>
        </is>
      </c>
      <c r="D15" s="14" t="inlineStr">
        <is>
          <t>入社日の翌月10日まで（目安）</t>
        </is>
      </c>
      <c r="E15" s="15">
        <f>IF($B$3="","",DATE(YEAR($B$3),MONTH($B$3)+1,10))</f>
        <v/>
      </c>
      <c r="F15" s="18" t="n"/>
      <c r="G15" s="17">
        <f>IF(F15&lt;&gt;"","完了",IF(E15="","",IF(E15&lt;$D$3,"期限超過","未着手")))</f>
        <v/>
      </c>
      <c r="H15" s="14" t="inlineStr">
        <is>
          <t>ハローワークへ</t>
        </is>
      </c>
    </row>
    <row r="16" ht="30" customHeight="1">
      <c r="A16" s="11" t="n">
        <v>11</v>
      </c>
      <c r="B16" s="12" t="inlineStr">
        <is>
          <t>雇入れ時の健康診断の実施・確認</t>
        </is>
      </c>
      <c r="C16" s="13" t="inlineStr">
        <is>
          <t>総務</t>
        </is>
      </c>
      <c r="D16" s="14" t="inlineStr">
        <is>
          <t>入社日まで（目安）</t>
        </is>
      </c>
      <c r="E16" s="15">
        <f>IF($B$3="","",$B$3-0)</f>
        <v/>
      </c>
      <c r="F16" s="18" t="n"/>
      <c r="G16" s="17">
        <f>IF(F16&lt;&gt;"","完了",IF(E16="","",IF(E16&lt;$D$3,"期限超過","未着手")))</f>
        <v/>
      </c>
      <c r="H16" s="14" t="inlineStr">
        <is>
          <t>雇入れの際に必要。入社前3か月以内の受診結果の提出でも可</t>
        </is>
      </c>
    </row>
    <row r="17" ht="30" customHeight="1">
      <c r="A17" s="11" t="n">
        <v>12</v>
      </c>
      <c r="B17" s="12" t="inlineStr">
        <is>
          <t>社員名簿・部署・承認者（所属長）への登録</t>
        </is>
      </c>
      <c r="C17" s="13" t="inlineStr">
        <is>
          <t>総務</t>
        </is>
      </c>
      <c r="D17" s="14" t="inlineStr">
        <is>
          <t>入社日まで</t>
        </is>
      </c>
      <c r="E17" s="15">
        <f>IF($B$3="","",$B$3-0)</f>
        <v/>
      </c>
      <c r="F17" s="18" t="n"/>
      <c r="G17" s="17">
        <f>IF(F17&lt;&gt;"","完了",IF(E17="","",IF(E17&lt;$D$3,"期限超過","未着手")))</f>
        <v/>
      </c>
      <c r="H17" s="14" t="inlineStr">
        <is>
          <t>KASANERU なら、入社日の登録で有給の付与日数も自動計算</t>
        </is>
      </c>
    </row>
    <row r="18" ht="30" customHeight="1">
      <c r="A18" s="11" t="n">
        <v>13</v>
      </c>
      <c r="B18" s="12" t="inlineStr">
        <is>
          <t>有給休暇：入社日と週の所定労働日数の登録</t>
        </is>
      </c>
      <c r="C18" s="13" t="inlineStr">
        <is>
          <t>総務</t>
        </is>
      </c>
      <c r="D18" s="14" t="inlineStr">
        <is>
          <t>入社日まで</t>
        </is>
      </c>
      <c r="E18" s="15">
        <f>IF($B$3="","",$B$3-0)</f>
        <v/>
      </c>
      <c r="F18" s="18" t="n"/>
      <c r="G18" s="17">
        <f>IF(F18&lt;&gt;"","完了",IF(E18="","",IF(E18&lt;$D$3,"期限超過","未着手")))</f>
        <v/>
      </c>
      <c r="H18" s="14" t="inlineStr">
        <is>
          <t>6か月後に最初の付与（週5日以上は10日）</t>
        </is>
      </c>
    </row>
    <row r="19" ht="30" customHeight="1">
      <c r="A19" s="11" t="n">
        <v>14</v>
      </c>
      <c r="B19" s="12" t="inlineStr">
        <is>
          <t>社内ルール・セキュリティの説明</t>
        </is>
      </c>
      <c r="C19" s="13" t="inlineStr">
        <is>
          <t>情シス</t>
        </is>
      </c>
      <c r="D19" s="14" t="inlineStr">
        <is>
          <t>入社日から1週間</t>
        </is>
      </c>
      <c r="E19" s="15">
        <f>IF($B$3="","",$B$3+7)</f>
        <v/>
      </c>
      <c r="F19" s="18" t="n"/>
      <c r="G19" s="17">
        <f>IF(F19&lt;&gt;"","完了",IF(E19="","",IF(E19&lt;$D$3,"期限超過","未着手")))</f>
        <v/>
      </c>
      <c r="H19" s="14" t="inlineStr"/>
    </row>
    <row r="20" ht="30" customHeight="1">
      <c r="A20" s="11" t="n">
        <v>15</v>
      </c>
      <c r="B20" s="12" t="inlineStr">
        <is>
          <t>初日のオリエンテーション・担当者（メンター）の指名</t>
        </is>
      </c>
      <c r="C20" s="13" t="inlineStr">
        <is>
          <t>所属長</t>
        </is>
      </c>
      <c r="D20" s="14" t="inlineStr">
        <is>
          <t>入社日まで</t>
        </is>
      </c>
      <c r="E20" s="15">
        <f>IF($B$3="","",$B$3-0)</f>
        <v/>
      </c>
      <c r="F20" s="18" t="n"/>
      <c r="G20" s="17">
        <f>IF(F20&lt;&gt;"","完了",IF(E20="","",IF(E20&lt;$D$3,"期限超過","未着手")))</f>
        <v/>
      </c>
      <c r="H20" s="14" t="inlineStr"/>
    </row>
    <row r="22">
      <c r="B22" s="2" t="inlineStr">
        <is>
          <t>進み具合</t>
        </is>
      </c>
      <c r="C22" s="19">
        <f>COUNTIF(G6:G20,"完了")&amp;" / "&amp;COUNTA(B6:B20)</f>
        <v/>
      </c>
      <c r="D22" s="20">
        <f>IF(COUNTIF(G6:G20,"期限超過")&gt;0,"期限超過が"&amp;COUNTIF(G6:G20,"期限超過")&amp;"件あります","期限超過はありません")</f>
        <v/>
      </c>
    </row>
  </sheetData>
  <mergeCells count="1">
    <mergeCell ref="A1:H1"/>
  </mergeCells>
  <conditionalFormatting sqref="G6:G20">
    <cfRule type="expression" priority="1" dxfId="0">
      <formula>G6="期限超過"</formula>
    </cfRule>
    <cfRule type="expression" priority="2" dxfId="1">
      <formula>G6="完了"</formula>
    </cfRule>
  </conditionalFormatting>
  <dataValidations count="1">
    <dataValidation sqref="B3 F6:F20" showDropDown="0" showInputMessage="0" showErrorMessage="1" allowBlank="1" errorTitle="日付" error="日付で入力してください（例：2026/11/2）" type="date" operator="greaterThan">
      <formula1>36526</formula1>
    </dataValidation>
  </dataValidations>
  <pageMargins left="0.4" right="0.4" top="0.5" bottom="0.5" header="0.5" footer="0.5"/>
  <pageSetup orientation="landscape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2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5" customWidth="1" min="1" max="1"/>
    <col width="44" customWidth="1" min="2" max="2"/>
    <col width="12" customWidth="1" min="3" max="3"/>
    <col width="26" customWidth="1" min="4" max="4"/>
    <col width="13" customWidth="1" min="5" max="5"/>
    <col width="13" customWidth="1" min="6" max="6"/>
    <col width="12" customWidth="1" min="7" max="7"/>
    <col width="48" customWidth="1" min="8" max="8"/>
  </cols>
  <sheetData>
    <row r="1" ht="32" customHeight="1">
      <c r="A1" s="1" t="inlineStr">
        <is>
          <t>退　社　手　続　き　チェックリスト</t>
        </is>
      </c>
    </row>
    <row r="2">
      <c r="A2" s="5" t="inlineStr">
        <is>
          <t>氏名</t>
        </is>
      </c>
      <c r="B2" s="6" t="inlineStr">
        <is>
          <t>（記入例）鈴木 一郎</t>
        </is>
      </c>
      <c r="C2" s="5" t="inlineStr">
        <is>
          <t>部署</t>
        </is>
      </c>
      <c r="D2" s="7" t="n"/>
    </row>
    <row r="3">
      <c r="A3" s="8" t="inlineStr">
        <is>
          <t>退職日</t>
        </is>
      </c>
      <c r="B3" s="9" t="n">
        <v>46356</v>
      </c>
      <c r="C3" s="5" t="inlineStr">
        <is>
          <t>今日</t>
        </is>
      </c>
      <c r="D3" s="10">
        <f>TODAY()</f>
        <v/>
      </c>
    </row>
    <row r="5">
      <c r="A5" s="5" t="inlineStr">
        <is>
          <t>No.</t>
        </is>
      </c>
      <c r="B5" s="5" t="inlineStr">
        <is>
          <t>手続き</t>
        </is>
      </c>
      <c r="C5" s="5" t="inlineStr">
        <is>
          <t>担当</t>
        </is>
      </c>
      <c r="D5" s="5" t="inlineStr">
        <is>
          <t>期限の目安</t>
        </is>
      </c>
      <c r="E5" s="5" t="inlineStr">
        <is>
          <t>期限</t>
        </is>
      </c>
      <c r="F5" s="5" t="inlineStr">
        <is>
          <t>完了日</t>
        </is>
      </c>
      <c r="G5" s="5" t="inlineStr">
        <is>
          <t>状態</t>
        </is>
      </c>
      <c r="H5" s="5" t="inlineStr">
        <is>
          <t>備考</t>
        </is>
      </c>
    </row>
    <row r="6" ht="30" customHeight="1">
      <c r="A6" s="11" t="n">
        <v>1</v>
      </c>
      <c r="B6" s="12" t="inlineStr">
        <is>
          <t>退職届（退職願）の受理・退職日の確定</t>
        </is>
      </c>
      <c r="C6" s="13" t="inlineStr">
        <is>
          <t>人事</t>
        </is>
      </c>
      <c r="D6" s="14" t="inlineStr">
        <is>
          <t>退職日の30日前（目安）</t>
        </is>
      </c>
      <c r="E6" s="15">
        <f>IF($B$3="","",$B$3-30)</f>
        <v/>
      </c>
      <c r="F6" s="16" t="n">
        <v>46353</v>
      </c>
      <c r="G6" s="17">
        <f>IF(F6&lt;&gt;"","完了",IF(E6="","",IF(E6&lt;$D$3,"期限超過","未着手")))</f>
        <v/>
      </c>
      <c r="H6" s="14" t="inlineStr">
        <is>
          <t>会社の規程に合わせて</t>
        </is>
      </c>
    </row>
    <row r="7" ht="30" customHeight="1">
      <c r="A7" s="11" t="n">
        <v>2</v>
      </c>
      <c r="B7" s="12" t="inlineStr">
        <is>
          <t>業務の引継ぎ計画・引継ぎ書の作成</t>
        </is>
      </c>
      <c r="C7" s="13" t="inlineStr">
        <is>
          <t>所属長</t>
        </is>
      </c>
      <c r="D7" s="14" t="inlineStr">
        <is>
          <t>退職日の2週間前</t>
        </is>
      </c>
      <c r="E7" s="15">
        <f>IF($B$3="","",$B$3-14)</f>
        <v/>
      </c>
      <c r="F7" s="18" t="n"/>
      <c r="G7" s="17">
        <f>IF(F7&lt;&gt;"","完了",IF(E7="","",IF(E7&lt;$D$3,"期限超過","未着手")))</f>
        <v/>
      </c>
      <c r="H7" s="14" t="inlineStr"/>
    </row>
    <row r="8" ht="30" customHeight="1">
      <c r="A8" s="11" t="n">
        <v>3</v>
      </c>
      <c r="B8" s="12" t="inlineStr">
        <is>
          <t>承認者・担当者の変更（申請の承認ルート・チャット・期限管理）</t>
        </is>
      </c>
      <c r="C8" s="13" t="inlineStr">
        <is>
          <t>総務</t>
        </is>
      </c>
      <c r="D8" s="14" t="inlineStr">
        <is>
          <t>退職日の1週間前</t>
        </is>
      </c>
      <c r="E8" s="15">
        <f>IF($B$3="","",$B$3-7)</f>
        <v/>
      </c>
      <c r="F8" s="18" t="n"/>
      <c r="G8" s="17">
        <f>IF(F8&lt;&gt;"","完了",IF(E8="","",IF(E8&lt;$D$3,"期限超過","未着手")))</f>
        <v/>
      </c>
      <c r="H8" s="14" t="inlineStr">
        <is>
          <t>承認者が退職すると、申請が止まる。KASANERU は役職で承認者を決めると、付け替えが不要</t>
        </is>
      </c>
    </row>
    <row r="9" ht="30" customHeight="1">
      <c r="A9" s="11" t="n">
        <v>4</v>
      </c>
      <c r="B9" s="12" t="inlineStr">
        <is>
          <t>有給休暇の残日数の確認・取得の調整</t>
        </is>
      </c>
      <c r="C9" s="13" t="inlineStr">
        <is>
          <t>人事</t>
        </is>
      </c>
      <c r="D9" s="14" t="inlineStr">
        <is>
          <t>退職日の2週間前</t>
        </is>
      </c>
      <c r="E9" s="15">
        <f>IF($B$3="","",$B$3-14)</f>
        <v/>
      </c>
      <c r="F9" s="18" t="n"/>
      <c r="G9" s="17">
        <f>IF(F9&lt;&gt;"","完了",IF(E9="","",IF(E9&lt;$D$3,"期限超過","未着手")))</f>
        <v/>
      </c>
      <c r="H9" s="14" t="inlineStr">
        <is>
          <t>残日数の買い上げは、原則として認められていない。会社の規程を確認</t>
        </is>
      </c>
    </row>
    <row r="10" ht="30" customHeight="1">
      <c r="A10" s="11" t="n">
        <v>5</v>
      </c>
      <c r="B10" s="12" t="inlineStr">
        <is>
          <t>貸与品の返却（パソコン・スマホ・鍵・名刺・入館証・社員証）</t>
        </is>
      </c>
      <c r="C10" s="13" t="inlineStr">
        <is>
          <t>総務</t>
        </is>
      </c>
      <c r="D10" s="14" t="inlineStr">
        <is>
          <t>退職日まで</t>
        </is>
      </c>
      <c r="E10" s="15">
        <f>IF($B$3="","",$B$3-0)</f>
        <v/>
      </c>
      <c r="F10" s="18" t="n"/>
      <c r="G10" s="17">
        <f>IF(F10&lt;&gt;"","完了",IF(E10="","",IF(E10&lt;$D$3,"期限超過","未着手")))</f>
        <v/>
      </c>
      <c r="H10" s="14" t="inlineStr">
        <is>
          <t>備品台帳の貸出を、返却済みに</t>
        </is>
      </c>
    </row>
    <row r="11" ht="30" customHeight="1">
      <c r="A11" s="11" t="n">
        <v>6</v>
      </c>
      <c r="B11" s="12" t="inlineStr">
        <is>
          <t>健康保険証の返却（被保険者・被扶養者分）</t>
        </is>
      </c>
      <c r="C11" s="13" t="inlineStr">
        <is>
          <t>本人→総務</t>
        </is>
      </c>
      <c r="D11" s="14" t="inlineStr">
        <is>
          <t>退職日まで</t>
        </is>
      </c>
      <c r="E11" s="15">
        <f>IF($B$3="","",$B$3-0)</f>
        <v/>
      </c>
      <c r="F11" s="18" t="n"/>
      <c r="G11" s="17">
        <f>IF(F11&lt;&gt;"","完了",IF(E11="","",IF(E11&lt;$D$3,"期限超過","未着手")))</f>
        <v/>
      </c>
      <c r="H11" s="14" t="inlineStr"/>
    </row>
    <row r="12" ht="30" customHeight="1">
      <c r="A12" s="11" t="n">
        <v>7</v>
      </c>
      <c r="B12" s="12" t="inlineStr">
        <is>
          <t>アカウント・権限の停止（メール・Microsoft 365・業務システム）</t>
        </is>
      </c>
      <c r="C12" s="13" t="inlineStr">
        <is>
          <t>情シス</t>
        </is>
      </c>
      <c r="D12" s="14" t="inlineStr">
        <is>
          <t>退職日の翌日（目安）</t>
        </is>
      </c>
      <c r="E12" s="15">
        <f>IF($B$3="","",$B$3+1)</f>
        <v/>
      </c>
      <c r="F12" s="18" t="n"/>
      <c r="G12" s="17">
        <f>IF(F12&lt;&gt;"","完了",IF(E12="","",IF(E12&lt;$D$3,"期限超過","未着手")))</f>
        <v/>
      </c>
      <c r="H12" s="14" t="inlineStr">
        <is>
          <t>メールの転送・データの引き継ぎのあとに、削除</t>
        </is>
      </c>
    </row>
    <row r="13" ht="30" customHeight="1">
      <c r="A13" s="11" t="n">
        <v>8</v>
      </c>
      <c r="B13" s="12" t="inlineStr">
        <is>
          <t>健康保険・厚生年金保険の資格喪失届</t>
        </is>
      </c>
      <c r="C13" s="13" t="inlineStr">
        <is>
          <t>総務</t>
        </is>
      </c>
      <c r="D13" s="14" t="inlineStr">
        <is>
          <t>退職日の翌日から5日以内（目安）</t>
        </is>
      </c>
      <c r="E13" s="15">
        <f>IF($B$3="","",$B$3+6)</f>
        <v/>
      </c>
      <c r="F13" s="18" t="n"/>
      <c r="G13" s="17">
        <f>IF(F13&lt;&gt;"","完了",IF(E13="","",IF(E13&lt;$D$3,"期限超過","未着手")))</f>
        <v/>
      </c>
      <c r="H13" s="14" t="inlineStr"/>
    </row>
    <row r="14" ht="30" customHeight="1">
      <c r="A14" s="11" t="n">
        <v>9</v>
      </c>
      <c r="B14" s="12" t="inlineStr">
        <is>
          <t>雇用保険の資格喪失届・離職票の手配</t>
        </is>
      </c>
      <c r="C14" s="13" t="inlineStr">
        <is>
          <t>総務</t>
        </is>
      </c>
      <c r="D14" s="14" t="inlineStr">
        <is>
          <t>退職日の翌日から10日以内（目安）</t>
        </is>
      </c>
      <c r="E14" s="15">
        <f>IF($B$3="","",$B$3+11)</f>
        <v/>
      </c>
      <c r="F14" s="18" t="n"/>
      <c r="G14" s="17">
        <f>IF(F14&lt;&gt;"","完了",IF(E14="","",IF(E14&lt;$D$3,"期限超過","未着手")))</f>
        <v/>
      </c>
      <c r="H14" s="14" t="inlineStr">
        <is>
          <t>離職票は、本人の希望があるとき</t>
        </is>
      </c>
    </row>
    <row r="15" ht="30" customHeight="1">
      <c r="A15" s="11" t="n">
        <v>10</v>
      </c>
      <c r="B15" s="12" t="inlineStr">
        <is>
          <t>最終給与・退職金の計算と支払い</t>
        </is>
      </c>
      <c r="C15" s="13" t="inlineStr">
        <is>
          <t>経理</t>
        </is>
      </c>
      <c r="D15" s="14" t="inlineStr">
        <is>
          <t>規程の支払日まで</t>
        </is>
      </c>
      <c r="E15" s="15">
        <f>IF($B$3="","",$B$3+7)</f>
        <v/>
      </c>
      <c r="F15" s="18" t="n"/>
      <c r="G15" s="17">
        <f>IF(F15&lt;&gt;"","完了",IF(E15="","",IF(E15&lt;$D$3,"期限超過","未着手")))</f>
        <v/>
      </c>
      <c r="H15" s="14" t="inlineStr">
        <is>
          <t>未払いの手当・立替金の精算</t>
        </is>
      </c>
    </row>
    <row r="16" ht="30" customHeight="1">
      <c r="A16" s="11" t="n">
        <v>11</v>
      </c>
      <c r="B16" s="12" t="inlineStr">
        <is>
          <t>源泉徴収票の作成・交付</t>
        </is>
      </c>
      <c r="C16" s="13" t="inlineStr">
        <is>
          <t>経理</t>
        </is>
      </c>
      <c r="D16" s="14" t="inlineStr">
        <is>
          <t>退職後1か月以内（目安）</t>
        </is>
      </c>
      <c r="E16" s="15">
        <f>IF($B$3="","",$B$3+30)</f>
        <v/>
      </c>
      <c r="F16" s="18" t="n"/>
      <c r="G16" s="17">
        <f>IF(F16&lt;&gt;"","完了",IF(E16="","",IF(E16&lt;$D$3,"期限超過","未着手")))</f>
        <v/>
      </c>
      <c r="H16" s="14" t="inlineStr"/>
    </row>
    <row r="17" ht="30" customHeight="1">
      <c r="A17" s="11" t="n">
        <v>12</v>
      </c>
      <c r="B17" s="12" t="inlineStr">
        <is>
          <t>住民税の異動届（特別徴収の切り替え）</t>
        </is>
      </c>
      <c r="C17" s="13" t="inlineStr">
        <is>
          <t>経理</t>
        </is>
      </c>
      <c r="D17" s="14" t="inlineStr">
        <is>
          <t>退職月の翌月10日まで（目安）</t>
        </is>
      </c>
      <c r="E17" s="15">
        <f>IF($B$3="","",DATE(YEAR($B$3),MONTH($B$3)+1,10))</f>
        <v/>
      </c>
      <c r="F17" s="18" t="n"/>
      <c r="G17" s="17">
        <f>IF(F17&lt;&gt;"","完了",IF(E17="","",IF(E17&lt;$D$3,"期限超過","未着手")))</f>
        <v/>
      </c>
      <c r="H17" s="14" t="inlineStr">
        <is>
          <t>市区町村へ</t>
        </is>
      </c>
    </row>
    <row r="18" ht="30" customHeight="1">
      <c r="A18" s="11" t="n">
        <v>13</v>
      </c>
      <c r="B18" s="12" t="inlineStr">
        <is>
          <t>退職証明書の交付（請求があれば）</t>
        </is>
      </c>
      <c r="C18" s="13" t="inlineStr">
        <is>
          <t>人事</t>
        </is>
      </c>
      <c r="D18" s="14" t="inlineStr">
        <is>
          <t>請求から遅滞なく</t>
        </is>
      </c>
      <c r="E18" s="15">
        <f>IF($B$3="","",$B$3+7)</f>
        <v/>
      </c>
      <c r="F18" s="18" t="n"/>
      <c r="G18" s="17">
        <f>IF(F18&lt;&gt;"","完了",IF(E18="","",IF(E18&lt;$D$3,"期限超過","未着手")))</f>
        <v/>
      </c>
      <c r="H18" s="14" t="inlineStr"/>
    </row>
    <row r="20">
      <c r="B20" s="2" t="inlineStr">
        <is>
          <t>進み具合</t>
        </is>
      </c>
      <c r="C20" s="19">
        <f>COUNTIF(G6:G18,"完了")&amp;" / "&amp;COUNTA(B6:B18)</f>
        <v/>
      </c>
      <c r="D20" s="20">
        <f>IF(COUNTIF(G6:G18,"期限超過")&gt;0,"期限超過が"&amp;COUNTIF(G6:G18,"期限超過")&amp;"件あります","期限超過はありません")</f>
        <v/>
      </c>
    </row>
  </sheetData>
  <mergeCells count="1">
    <mergeCell ref="A1:H1"/>
  </mergeCells>
  <conditionalFormatting sqref="G6:G18">
    <cfRule type="expression" priority="1" dxfId="0">
      <formula>G6="期限超過"</formula>
    </cfRule>
    <cfRule type="expression" priority="2" dxfId="1">
      <formula>G6="完了"</formula>
    </cfRule>
  </conditionalFormatting>
  <dataValidations count="1">
    <dataValidation sqref="B3 F6:F18" showDropDown="0" showInputMessage="0" showErrorMessage="1" allowBlank="1" errorTitle="日付" error="日付で入力してください（例：2026/11/2）" type="date" operator="greaterThan">
      <formula1>36526</formula1>
    </dataValidation>
  </dataValidations>
  <pageMargins left="0.4" right="0.4" top="0.5" bottom="0.5" header="0.5" footer="0.5"/>
  <pageSetup orientation="landscape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2026-10-21T01:28:13Z</dcterms:created>
  <dcterms:modified xsi:type="dcterms:W3CDTF">2026-10-21T01:28:13Z</dcterms:modified>
</cp:coreProperties>
</file>